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06_被扶養者\取消担当\24_法改正・運用等変更\01_法・省令改正\231025【事務連絡】年収の壁・支援強化パッケージ\03_HPでの周知\03_広報担当への依頼\②_新規ページ作成と既存ページの修正及び「お知らせ」の差替\"/>
    </mc:Choice>
  </mc:AlternateContent>
  <bookViews>
    <workbookView xWindow="-105" yWindow="-105" windowWidth="23250" windowHeight="12570"/>
  </bookViews>
  <sheets>
    <sheet name="試算シート" sheetId="6" r:id="rId1"/>
    <sheet name="結果算定" sheetId="7" state="hidden" r:id="rId2"/>
  </sheets>
  <definedNames>
    <definedName name="_xlnm.Print_Area" localSheetId="0">試算シート!$A$1:$V$34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 i="7" l="1"/>
  <c r="C8" i="7" l="1"/>
  <c r="U26" i="6" l="1"/>
  <c r="C4" i="7"/>
  <c r="F6" i="7"/>
  <c r="F4" i="7"/>
  <c r="J26" i="6" l="1"/>
  <c r="F9" i="7"/>
  <c r="U28" i="6" s="1"/>
  <c r="C6" i="7"/>
  <c r="C9" i="7" s="1"/>
  <c r="J28" i="6" s="1"/>
  <c r="C12" i="7" l="1"/>
  <c r="H32" i="6" s="1"/>
  <c r="F12" i="7"/>
  <c r="S32" i="6" s="1"/>
</calcChain>
</file>

<file path=xl/sharedStrings.xml><?xml version="1.0" encoding="utf-8"?>
<sst xmlns="http://schemas.openxmlformats.org/spreadsheetml/2006/main" count="71" uniqueCount="42">
  <si>
    <t>収入限度額</t>
    <rPh sb="0" eb="2">
      <t>シュウニュウ</t>
    </rPh>
    <rPh sb="2" eb="4">
      <t>ゲンド</t>
    </rPh>
    <rPh sb="4" eb="5">
      <t>ガク</t>
    </rPh>
    <phoneticPr fontId="1"/>
  </si>
  <si>
    <t>万円未満</t>
    <rPh sb="0" eb="2">
      <t>マンエン</t>
    </rPh>
    <rPh sb="2" eb="4">
      <t>ミマン</t>
    </rPh>
    <phoneticPr fontId="1"/>
  </si>
  <si>
    <t>円</t>
    <rPh sb="0" eb="1">
      <t>エン</t>
    </rPh>
    <phoneticPr fontId="1"/>
  </si>
  <si>
    <t>一時的増加分を除いた額</t>
    <rPh sb="0" eb="3">
      <t>イチジテキ</t>
    </rPh>
    <rPh sb="3" eb="5">
      <t>ゾウカ</t>
    </rPh>
    <rPh sb="5" eb="6">
      <t>ブン</t>
    </rPh>
    <rPh sb="7" eb="8">
      <t>ノゾ</t>
    </rPh>
    <rPh sb="10" eb="11">
      <t>ガク</t>
    </rPh>
    <phoneticPr fontId="1"/>
  </si>
  <si>
    <t>適用可否</t>
    <rPh sb="0" eb="2">
      <t>テキヨウ</t>
    </rPh>
    <rPh sb="2" eb="4">
      <t>カヒ</t>
    </rPh>
    <phoneticPr fontId="1"/>
  </si>
  <si>
    <t>同一世帯に属している</t>
    <rPh sb="0" eb="2">
      <t>ドウイツ</t>
    </rPh>
    <rPh sb="2" eb="4">
      <t>セタイ</t>
    </rPh>
    <rPh sb="5" eb="6">
      <t>ゾク</t>
    </rPh>
    <phoneticPr fontId="1"/>
  </si>
  <si>
    <t>同一世帯に属していない</t>
    <rPh sb="0" eb="2">
      <t>ドウイツ</t>
    </rPh>
    <rPh sb="2" eb="4">
      <t>セタイ</t>
    </rPh>
    <rPh sb="5" eb="6">
      <t>ゾク</t>
    </rPh>
    <phoneticPr fontId="1"/>
  </si>
  <si>
    <t>130万円の壁</t>
    <rPh sb="3" eb="5">
      <t>マンエン</t>
    </rPh>
    <rPh sb="6" eb="7">
      <t>カベ</t>
    </rPh>
    <phoneticPr fontId="1"/>
  </si>
  <si>
    <t>収入限度額リスト</t>
    <rPh sb="0" eb="2">
      <t>シュウニュウ</t>
    </rPh>
    <rPh sb="2" eb="4">
      <t>ゲンド</t>
    </rPh>
    <rPh sb="4" eb="5">
      <t>ガク</t>
    </rPh>
    <phoneticPr fontId="1"/>
  </si>
  <si>
    <t>　</t>
    <phoneticPr fontId="1"/>
  </si>
  <si>
    <t>①</t>
    <phoneticPr fontId="1"/>
  </si>
  <si>
    <t>③</t>
    <phoneticPr fontId="1"/>
  </si>
  <si>
    <t>④</t>
    <phoneticPr fontId="1"/>
  </si>
  <si>
    <t>円</t>
    <rPh sb="0" eb="1">
      <t>エン</t>
    </rPh>
    <phoneticPr fontId="1"/>
  </si>
  <si>
    <t>円</t>
    <rPh sb="0" eb="1">
      <t>エン</t>
    </rPh>
    <phoneticPr fontId="1"/>
  </si>
  <si>
    <t>①「被扶養者の年間収入」から「③一時的に増加した収入金額」を差し引いた額が「④収入限度額」未満である。</t>
    <rPh sb="2" eb="6">
      <t>ヒフヨウシャ</t>
    </rPh>
    <rPh sb="7" eb="9">
      <t>ネンカン</t>
    </rPh>
    <rPh sb="9" eb="11">
      <t>シュウニュウ</t>
    </rPh>
    <rPh sb="16" eb="19">
      <t>イチジテキ</t>
    </rPh>
    <rPh sb="20" eb="22">
      <t>ゾウカ</t>
    </rPh>
    <rPh sb="24" eb="26">
      <t>シュウニュウ</t>
    </rPh>
    <rPh sb="26" eb="28">
      <t>キンガク</t>
    </rPh>
    <rPh sb="30" eb="31">
      <t>サ</t>
    </rPh>
    <rPh sb="32" eb="33">
      <t>ヒ</t>
    </rPh>
    <rPh sb="35" eb="36">
      <t>ガク</t>
    </rPh>
    <rPh sb="39" eb="41">
      <t>シュウニュウ</t>
    </rPh>
    <rPh sb="41" eb="43">
      <t>ゲンド</t>
    </rPh>
    <rPh sb="43" eb="44">
      <t>ガク</t>
    </rPh>
    <rPh sb="45" eb="47">
      <t>ミマン</t>
    </rPh>
    <phoneticPr fontId="1"/>
  </si>
  <si>
    <t>②</t>
    <phoneticPr fontId="1"/>
  </si>
  <si>
    <t>①「被扶養者の年間収入」の内、人手不足による労働時間延長等に伴って「一時的に増加</t>
    <rPh sb="2" eb="6">
      <t>ヒフヨウシャ</t>
    </rPh>
    <rPh sb="7" eb="9">
      <t>ネンカン</t>
    </rPh>
    <rPh sb="9" eb="11">
      <t>シュウニュウ</t>
    </rPh>
    <rPh sb="13" eb="14">
      <t>ウチ</t>
    </rPh>
    <rPh sb="15" eb="17">
      <t>ヒトデ</t>
    </rPh>
    <rPh sb="17" eb="19">
      <t>フソク</t>
    </rPh>
    <rPh sb="22" eb="24">
      <t>ロウドウ</t>
    </rPh>
    <rPh sb="24" eb="26">
      <t>ジカン</t>
    </rPh>
    <rPh sb="26" eb="28">
      <t>エンチョウ</t>
    </rPh>
    <rPh sb="28" eb="29">
      <t>ナド</t>
    </rPh>
    <rPh sb="30" eb="31">
      <t>トモナ</t>
    </rPh>
    <rPh sb="34" eb="36">
      <t>イチジ</t>
    </rPh>
    <rPh sb="36" eb="37">
      <t>テキ</t>
    </rPh>
    <rPh sb="38" eb="40">
      <t>ゾウカ</t>
    </rPh>
    <phoneticPr fontId="1"/>
  </si>
  <si>
    <t>した収入金額」として、事業主が証明した金額を入力してください。</t>
    <rPh sb="11" eb="14">
      <t>ジギョウヌシ</t>
    </rPh>
    <rPh sb="15" eb="17">
      <t>ショウメイ</t>
    </rPh>
    <rPh sb="19" eb="21">
      <t>キンガク</t>
    </rPh>
    <phoneticPr fontId="1"/>
  </si>
  <si>
    <t>適用可否のチェック項目</t>
    <rPh sb="0" eb="2">
      <t>テキヨウ</t>
    </rPh>
    <rPh sb="2" eb="4">
      <t>カヒ</t>
    </rPh>
    <rPh sb="9" eb="11">
      <t>コウモク</t>
    </rPh>
    <phoneticPr fontId="1"/>
  </si>
  <si>
    <t>項目（1）</t>
    <rPh sb="0" eb="2">
      <t>コウモク</t>
    </rPh>
    <phoneticPr fontId="1"/>
  </si>
  <si>
    <t>項目（2）</t>
    <rPh sb="0" eb="2">
      <t>コウモク</t>
    </rPh>
    <phoneticPr fontId="1"/>
  </si>
  <si>
    <t>チェック項目全てが「はい」の場合に「適用可」となります。</t>
    <rPh sb="4" eb="6">
      <t>コウモク</t>
    </rPh>
    <rPh sb="6" eb="7">
      <t>スベ</t>
    </rPh>
    <rPh sb="14" eb="16">
      <t>バアイ</t>
    </rPh>
    <rPh sb="18" eb="20">
      <t>テキヨウ</t>
    </rPh>
    <rPh sb="20" eb="21">
      <t>カ</t>
    </rPh>
    <phoneticPr fontId="1"/>
  </si>
  <si>
    <t>①～③に数字を入力、④はリストから選択してください。</t>
    <rPh sb="4" eb="6">
      <t>スウジ</t>
    </rPh>
    <rPh sb="7" eb="9">
      <t>ニュウリョク</t>
    </rPh>
    <rPh sb="17" eb="19">
      <t>センタク</t>
    </rPh>
    <phoneticPr fontId="1"/>
  </si>
  <si>
    <t>「組合員から被扶養者への年間の口座間送金額」を入力してください。</t>
    <rPh sb="1" eb="4">
      <t>クミアイイン</t>
    </rPh>
    <rPh sb="6" eb="10">
      <t>ヒフヨウシャ</t>
    </rPh>
    <rPh sb="12" eb="14">
      <t>ネンカン</t>
    </rPh>
    <rPh sb="15" eb="17">
      <t>コウザ</t>
    </rPh>
    <rPh sb="17" eb="18">
      <t>カン</t>
    </rPh>
    <rPh sb="18" eb="21">
      <t>ソウキンガク</t>
    </rPh>
    <rPh sb="23" eb="25">
      <t>ニュウリョク</t>
    </rPh>
    <phoneticPr fontId="1"/>
  </si>
  <si>
    <t>「組合員の年間収入」を入力してください。</t>
    <rPh sb="1" eb="4">
      <t>クミアイイン</t>
    </rPh>
    <rPh sb="5" eb="7">
      <t>ネンカン</t>
    </rPh>
    <rPh sb="7" eb="9">
      <t>シュウニュウ</t>
    </rPh>
    <rPh sb="11" eb="13">
      <t>ニュウリョク</t>
    </rPh>
    <phoneticPr fontId="1"/>
  </si>
  <si>
    <t>「被扶養者の収入限度額」をリストから選択してください。</t>
    <rPh sb="1" eb="5">
      <t>ヒフヨウシャ</t>
    </rPh>
    <rPh sb="6" eb="8">
      <t>シュウニュウ</t>
    </rPh>
    <rPh sb="8" eb="10">
      <t>ゲンド</t>
    </rPh>
    <rPh sb="10" eb="11">
      <t>ガク</t>
    </rPh>
    <rPh sb="18" eb="20">
      <t>センタク</t>
    </rPh>
    <phoneticPr fontId="1"/>
  </si>
  <si>
    <t>「被扶養者の収入限度額を」をリストから選択してください。</t>
    <rPh sb="1" eb="5">
      <t>ヒフヨウシャ</t>
    </rPh>
    <rPh sb="6" eb="8">
      <t>シュウニュウ</t>
    </rPh>
    <rPh sb="8" eb="10">
      <t>ゲンド</t>
    </rPh>
    <rPh sb="10" eb="11">
      <t>ガク</t>
    </rPh>
    <rPh sb="19" eb="21">
      <t>センタク</t>
    </rPh>
    <phoneticPr fontId="1"/>
  </si>
  <si>
    <t>収入限度額未満か？</t>
    <rPh sb="0" eb="2">
      <t>シュウニュウ</t>
    </rPh>
    <rPh sb="2" eb="4">
      <t>ゲンド</t>
    </rPh>
    <rPh sb="4" eb="5">
      <t>ガク</t>
    </rPh>
    <rPh sb="5" eb="7">
      <t>ミマン</t>
    </rPh>
    <phoneticPr fontId="1"/>
  </si>
  <si>
    <t>収入は組合員の年収以下か？</t>
    <rPh sb="0" eb="2">
      <t>シュウニュウ</t>
    </rPh>
    <rPh sb="3" eb="6">
      <t>クミアイイン</t>
    </rPh>
    <rPh sb="7" eb="9">
      <t>ネンシュウ</t>
    </rPh>
    <rPh sb="9" eb="11">
      <t>イカ</t>
    </rPh>
    <phoneticPr fontId="1"/>
  </si>
  <si>
    <t>①「被扶養者の年間収入」が③「組合員の年間収入」以下である。</t>
    <rPh sb="2" eb="6">
      <t>ヒフヨウシャ</t>
    </rPh>
    <rPh sb="7" eb="9">
      <t>ネンカン</t>
    </rPh>
    <rPh sb="9" eb="11">
      <t>シュウニュウ</t>
    </rPh>
    <rPh sb="15" eb="18">
      <t>クミアイイン</t>
    </rPh>
    <rPh sb="19" eb="21">
      <t>ネンカン</t>
    </rPh>
    <rPh sb="21" eb="23">
      <t>シュウニュウ</t>
    </rPh>
    <rPh sb="24" eb="26">
      <t>イカ</t>
    </rPh>
    <phoneticPr fontId="1"/>
  </si>
  <si>
    <t>2022年12月末までの年間収入が収入</t>
    <rPh sb="4" eb="5">
      <t>ネン</t>
    </rPh>
    <rPh sb="7" eb="8">
      <t>ガツ</t>
    </rPh>
    <rPh sb="8" eb="9">
      <t>マツ</t>
    </rPh>
    <rPh sb="12" eb="14">
      <t>ネンカン</t>
    </rPh>
    <rPh sb="14" eb="16">
      <t>シュウニュウ</t>
    </rPh>
    <rPh sb="17" eb="19">
      <t>シュウニュウ</t>
    </rPh>
    <phoneticPr fontId="1"/>
  </si>
  <si>
    <t>限度額以上となった場合</t>
    <rPh sb="0" eb="2">
      <t>ゲンド</t>
    </rPh>
    <rPh sb="2" eb="3">
      <t>ガク</t>
    </rPh>
    <rPh sb="3" eb="5">
      <t>イジョウ</t>
    </rPh>
    <rPh sb="9" eb="11">
      <t>バアイ</t>
    </rPh>
    <phoneticPr fontId="1"/>
  </si>
  <si>
    <t>試算シート（目安としてご利用ください）</t>
    <rPh sb="0" eb="2">
      <t>シサン</t>
    </rPh>
    <rPh sb="6" eb="8">
      <t>メヤス</t>
    </rPh>
    <rPh sb="12" eb="14">
      <t>リヨウ</t>
    </rPh>
    <phoneticPr fontId="1"/>
  </si>
  <si>
    <t>収入は組合員からの送金額未満か？</t>
    <rPh sb="0" eb="2">
      <t>シュウニュウ</t>
    </rPh>
    <rPh sb="3" eb="6">
      <t>クミアイイン</t>
    </rPh>
    <rPh sb="9" eb="11">
      <t>ソウキン</t>
    </rPh>
    <rPh sb="11" eb="12">
      <t>ガク</t>
    </rPh>
    <rPh sb="12" eb="14">
      <t>ミマン</t>
    </rPh>
    <phoneticPr fontId="1"/>
  </si>
  <si>
    <t>「一時的な収入変動」による増加分を含む「被扶養者の年間収入」を入力してください。</t>
    <rPh sb="20" eb="24">
      <t>ヒフヨウシャ</t>
    </rPh>
    <rPh sb="25" eb="27">
      <t>ネンカン</t>
    </rPh>
    <rPh sb="27" eb="29">
      <t>シュウニュウ</t>
    </rPh>
    <rPh sb="31" eb="33">
      <t>ニュウリョク</t>
    </rPh>
    <phoneticPr fontId="1"/>
  </si>
  <si>
    <t>組合員と被扶養者が同一世帯に属している（同居）場合</t>
    <rPh sb="0" eb="3">
      <t>クミアイイン</t>
    </rPh>
    <rPh sb="4" eb="8">
      <t>ヒフヨウシャ</t>
    </rPh>
    <rPh sb="9" eb="11">
      <t>ドウイツ</t>
    </rPh>
    <rPh sb="11" eb="13">
      <t>セタイ</t>
    </rPh>
    <rPh sb="14" eb="15">
      <t>ゾク</t>
    </rPh>
    <rPh sb="20" eb="22">
      <t>ドウキョ</t>
    </rPh>
    <rPh sb="23" eb="25">
      <t>バアイ</t>
    </rPh>
    <phoneticPr fontId="1"/>
  </si>
  <si>
    <t>組合員と被扶養者が同一世帯に属していない（別居）場合</t>
    <rPh sb="0" eb="3">
      <t>クミアイイン</t>
    </rPh>
    <rPh sb="4" eb="8">
      <t>ヒフヨウシャ</t>
    </rPh>
    <rPh sb="9" eb="11">
      <t>ドウイツ</t>
    </rPh>
    <rPh sb="11" eb="13">
      <t>セタイ</t>
    </rPh>
    <rPh sb="14" eb="15">
      <t>ゾク</t>
    </rPh>
    <rPh sb="21" eb="23">
      <t>ベッキョ</t>
    </rPh>
    <rPh sb="24" eb="26">
      <t>バアイ</t>
    </rPh>
    <phoneticPr fontId="1"/>
  </si>
  <si>
    <t>※　毎月の給与、通勤交通費等の各種手当及び賞与を含む年間の総支給額を入力してください。</t>
    <rPh sb="2" eb="4">
      <t>マイツキ</t>
    </rPh>
    <rPh sb="5" eb="7">
      <t>キュウヨ</t>
    </rPh>
    <rPh sb="8" eb="10">
      <t>ツウキン</t>
    </rPh>
    <rPh sb="10" eb="13">
      <t>コウツウヒ</t>
    </rPh>
    <rPh sb="13" eb="14">
      <t>ナド</t>
    </rPh>
    <rPh sb="15" eb="17">
      <t>カクシュ</t>
    </rPh>
    <rPh sb="17" eb="19">
      <t>テアテ</t>
    </rPh>
    <rPh sb="19" eb="20">
      <t>オヨ</t>
    </rPh>
    <rPh sb="21" eb="23">
      <t>ショウヨ</t>
    </rPh>
    <rPh sb="24" eb="25">
      <t>フク</t>
    </rPh>
    <rPh sb="26" eb="28">
      <t>ネンカン</t>
    </rPh>
    <rPh sb="29" eb="30">
      <t>ソウ</t>
    </rPh>
    <rPh sb="30" eb="33">
      <t>シキュウガク</t>
    </rPh>
    <rPh sb="34" eb="36">
      <t>ニュウリョク</t>
    </rPh>
    <phoneticPr fontId="1"/>
  </si>
  <si>
    <t>①「被扶養者の年間収入」が③「組合員から被扶養者への年間送金額」未満である。</t>
    <rPh sb="2" eb="6">
      <t>ヒフヨウシャ</t>
    </rPh>
    <rPh sb="7" eb="9">
      <t>ネンカン</t>
    </rPh>
    <rPh sb="9" eb="11">
      <t>シュウニュウ</t>
    </rPh>
    <rPh sb="15" eb="18">
      <t>クミアイイン</t>
    </rPh>
    <rPh sb="20" eb="24">
      <t>ヒフヨウシャ</t>
    </rPh>
    <rPh sb="26" eb="28">
      <t>ネンカン</t>
    </rPh>
    <rPh sb="28" eb="31">
      <t>ソウキンガク</t>
    </rPh>
    <rPh sb="32" eb="34">
      <t>ミマン</t>
    </rPh>
    <phoneticPr fontId="1"/>
  </si>
  <si>
    <t xml:space="preserve"> ※　被扶養者の収入限度額は130万円未満（被扶養者が60歳以上及び概ね厚生年金保険法による</t>
    <rPh sb="3" eb="7">
      <t>ヒフヨウシャ</t>
    </rPh>
    <rPh sb="8" eb="10">
      <t>シュウニュウ</t>
    </rPh>
    <rPh sb="10" eb="12">
      <t>ゲンド</t>
    </rPh>
    <rPh sb="12" eb="13">
      <t>ガク</t>
    </rPh>
    <rPh sb="32" eb="33">
      <t>オヨ</t>
    </rPh>
    <phoneticPr fontId="1"/>
  </si>
  <si>
    <t>　　　障害厚生年金の受給要件に該当する程度の障がい者である場合には180万円未満）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</si>
</sst>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sz val="10"/>
      <color theme="4" tint="-0.249977111117893"/>
      <name val="ＭＳ Ｐゴシック"/>
      <family val="3"/>
      <charset val="128"/>
    </font>
    <font>
      <b/>
      <sz val="18"/>
      <color theme="1"/>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FFFF00"/>
        <bgColor indexed="64"/>
      </patternFill>
    </fill>
    <fill>
      <patternFill patternType="solid">
        <fgColor rgb="FFCCFFCC"/>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0" xfId="0" applyFont="1" applyProtection="1">
      <alignment vertical="center"/>
    </xf>
    <xf numFmtId="0" fontId="2" fillId="5" borderId="0" xfId="0" applyFont="1" applyFill="1" applyProtection="1">
      <alignment vertical="center"/>
    </xf>
    <xf numFmtId="0" fontId="2" fillId="0" borderId="1" xfId="0" applyFont="1" applyBorder="1" applyProtection="1">
      <alignment vertical="center"/>
    </xf>
    <xf numFmtId="0" fontId="2" fillId="0" borderId="0" xfId="0" applyFont="1" applyFill="1" applyProtection="1">
      <alignment vertical="center"/>
    </xf>
    <xf numFmtId="0" fontId="2" fillId="0" borderId="0" xfId="0" applyFont="1" applyAlignment="1" applyProtection="1">
      <alignment horizontal="left" vertical="center"/>
    </xf>
    <xf numFmtId="177" fontId="2" fillId="0" borderId="1" xfId="0" applyNumberFormat="1" applyFont="1" applyBorder="1" applyProtection="1">
      <alignment vertical="center"/>
    </xf>
    <xf numFmtId="176" fontId="2" fillId="0" borderId="1" xfId="0" applyNumberFormat="1" applyFont="1" applyBorder="1" applyProtection="1">
      <alignment vertical="center"/>
    </xf>
    <xf numFmtId="0" fontId="2" fillId="0" borderId="0" xfId="0" applyFont="1" applyFill="1" applyBorder="1" applyProtection="1">
      <alignment vertical="center"/>
    </xf>
    <xf numFmtId="0" fontId="2" fillId="0" borderId="0" xfId="0" applyNumberFormat="1" applyFont="1" applyAlignment="1" applyProtection="1">
      <alignment horizontal="left" vertical="center"/>
    </xf>
    <xf numFmtId="177" fontId="2" fillId="0" borderId="12" xfId="0" applyNumberFormat="1" applyFont="1" applyBorder="1" applyProtection="1">
      <alignment vertical="center"/>
    </xf>
    <xf numFmtId="176" fontId="2" fillId="0" borderId="12" xfId="0" applyNumberFormat="1" applyFont="1" applyBorder="1" applyProtection="1">
      <alignment vertical="center"/>
    </xf>
    <xf numFmtId="0" fontId="2" fillId="0" borderId="0" xfId="0" applyFont="1" applyFill="1" applyBorder="1" applyAlignment="1" applyProtection="1">
      <alignment horizontal="left" vertical="center"/>
    </xf>
    <xf numFmtId="176" fontId="2" fillId="0" borderId="0" xfId="0" applyNumberFormat="1" applyFont="1" applyBorder="1" applyProtection="1">
      <alignment vertical="center"/>
    </xf>
    <xf numFmtId="0" fontId="2" fillId="0" borderId="1" xfId="0" applyFont="1" applyBorder="1" applyAlignment="1" applyProtection="1">
      <alignment horizontal="center" vertical="center"/>
    </xf>
    <xf numFmtId="176" fontId="2" fillId="3" borderId="2" xfId="0" applyNumberFormat="1" applyFont="1" applyFill="1" applyBorder="1" applyProtection="1">
      <alignment vertical="center"/>
      <protection locked="0"/>
    </xf>
    <xf numFmtId="0" fontId="3" fillId="0" borderId="0" xfId="0" applyFont="1" applyProtection="1">
      <alignment vertical="center"/>
    </xf>
    <xf numFmtId="0" fontId="9" fillId="0" borderId="0" xfId="0" applyFont="1" applyProtection="1">
      <alignmen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18" xfId="0" applyFont="1" applyBorder="1" applyProtection="1">
      <alignment vertical="center"/>
    </xf>
    <xf numFmtId="0" fontId="4" fillId="0" borderId="0" xfId="0" applyFont="1" applyFill="1" applyProtection="1">
      <alignment vertical="center"/>
    </xf>
    <xf numFmtId="0" fontId="2" fillId="0" borderId="19" xfId="0" applyFont="1" applyBorder="1" applyProtection="1">
      <alignment vertical="center"/>
    </xf>
    <xf numFmtId="0" fontId="2" fillId="0" borderId="20" xfId="0" applyFont="1" applyBorder="1" applyProtection="1">
      <alignment vertical="center"/>
    </xf>
    <xf numFmtId="0" fontId="2" fillId="0" borderId="21"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6" fillId="0" borderId="15" xfId="0" applyFont="1" applyBorder="1" applyAlignment="1" applyProtection="1">
      <alignment horizontal="center" vertical="center" shrinkToFit="1"/>
    </xf>
    <xf numFmtId="0" fontId="2" fillId="0" borderId="0" xfId="0" applyFont="1" applyBorder="1" applyProtection="1">
      <alignment vertical="center"/>
    </xf>
    <xf numFmtId="0" fontId="2" fillId="0" borderId="7" xfId="0" applyFont="1" applyBorder="1" applyProtection="1">
      <alignment vertical="center"/>
    </xf>
    <xf numFmtId="0" fontId="5" fillId="0" borderId="0" xfId="0" applyFont="1" applyFill="1" applyBorder="1" applyAlignment="1" applyProtection="1">
      <alignment horizontal="left" vertical="center"/>
    </xf>
    <xf numFmtId="0" fontId="0" fillId="0" borderId="0" xfId="0" applyBorder="1" applyAlignment="1" applyProtection="1">
      <alignment horizontal="center" vertical="center"/>
    </xf>
    <xf numFmtId="0" fontId="6" fillId="0" borderId="0" xfId="0" applyFont="1" applyBorder="1" applyAlignment="1" applyProtection="1">
      <alignment horizontal="center" vertical="center" shrinkToFit="1"/>
    </xf>
    <xf numFmtId="0" fontId="2" fillId="0" borderId="0" xfId="0" applyFont="1" applyBorder="1" applyAlignment="1" applyProtection="1">
      <alignment horizontal="right" vertical="center"/>
    </xf>
    <xf numFmtId="176" fontId="2" fillId="0" borderId="0" xfId="0" applyNumberFormat="1" applyFont="1" applyFill="1" applyBorder="1" applyProtection="1">
      <alignment vertical="center"/>
    </xf>
    <xf numFmtId="0" fontId="8" fillId="0" borderId="0" xfId="0" applyFont="1" applyBorder="1" applyProtection="1">
      <alignment vertical="center"/>
    </xf>
    <xf numFmtId="0" fontId="7" fillId="0" borderId="0" xfId="0" applyFont="1" applyBorder="1" applyProtection="1">
      <alignment vertical="center"/>
    </xf>
    <xf numFmtId="0" fontId="2" fillId="0" borderId="0" xfId="0" applyFont="1" applyBorder="1" applyAlignment="1" applyProtection="1">
      <alignment horizontal="left" vertical="center"/>
    </xf>
    <xf numFmtId="0" fontId="2" fillId="0" borderId="12" xfId="0" applyFont="1" applyBorder="1" applyAlignment="1" applyProtection="1">
      <alignment horizontal="center" vertical="center"/>
    </xf>
    <xf numFmtId="0" fontId="4" fillId="0" borderId="0" xfId="0" applyFont="1" applyBorder="1" applyProtection="1">
      <alignment vertical="center"/>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right" vertical="center"/>
    </xf>
    <xf numFmtId="0" fontId="5" fillId="2" borderId="14" xfId="0" applyFont="1" applyFill="1" applyBorder="1" applyAlignment="1" applyProtection="1">
      <alignment horizontal="center"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10" xfId="0" applyFont="1" applyBorder="1" applyProtection="1">
      <alignment vertical="center"/>
    </xf>
    <xf numFmtId="0" fontId="2" fillId="4" borderId="2" xfId="0" applyFont="1" applyFill="1" applyBorder="1" applyProtection="1">
      <alignment vertical="center"/>
      <protection locked="0"/>
    </xf>
    <xf numFmtId="0" fontId="5" fillId="5" borderId="11" xfId="0" applyFont="1" applyFill="1" applyBorder="1" applyAlignment="1" applyProtection="1">
      <alignment horizontal="center" vertical="center"/>
    </xf>
    <xf numFmtId="0" fontId="5" fillId="5" borderId="12" xfId="0" applyFont="1" applyFill="1" applyBorder="1" applyAlignment="1" applyProtection="1">
      <alignment horizontal="center" vertical="center"/>
    </xf>
    <xf numFmtId="0" fontId="5" fillId="5" borderId="13" xfId="0" applyFont="1" applyFill="1"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CCFF"/>
      <color rgb="FFCCFFCC"/>
      <color rgb="FFFFFF00"/>
      <color rgb="FFFFFFCC"/>
      <color rgb="FFDEFE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showGridLines="0" tabSelected="1" zoomScale="90" zoomScaleNormal="90" workbookViewId="0">
      <selection activeCell="S26" sqref="S26"/>
    </sheetView>
  </sheetViews>
  <sheetFormatPr defaultRowHeight="18.75" customHeight="1" x14ac:dyDescent="0.4"/>
  <cols>
    <col min="1" max="1" width="1.75" style="1" customWidth="1"/>
    <col min="2" max="2" width="2.75" style="1" customWidth="1"/>
    <col min="3" max="3" width="8.875" style="1" customWidth="1"/>
    <col min="4" max="4" width="12.375" style="1" customWidth="1"/>
    <col min="5" max="5" width="9.5" style="1" customWidth="1"/>
    <col min="6" max="6" width="23.75" style="1" customWidth="1"/>
    <col min="7" max="7" width="31.75" style="1" customWidth="1"/>
    <col min="8" max="8" width="14.375" style="1" customWidth="1"/>
    <col min="9" max="9" width="5.125" style="1" customWidth="1"/>
    <col min="10" max="10" width="7.125" style="1" customWidth="1"/>
    <col min="11" max="11" width="2.375" style="1" customWidth="1"/>
    <col min="12" max="13" width="2.75" style="1" customWidth="1"/>
    <col min="14" max="14" width="8.875" style="1" customWidth="1"/>
    <col min="15" max="15" width="12.375" style="1" customWidth="1"/>
    <col min="16" max="16" width="9.5" style="1" customWidth="1"/>
    <col min="17" max="17" width="23.75" style="1" customWidth="1"/>
    <col min="18" max="18" width="31.25" style="1" customWidth="1"/>
    <col min="19" max="19" width="14.5" style="1" customWidth="1"/>
    <col min="20" max="20" width="5.125" style="1" customWidth="1"/>
    <col min="21" max="21" width="7" style="1" customWidth="1"/>
    <col min="22" max="22" width="2.375" style="1" customWidth="1"/>
    <col min="23" max="23" width="6.875" style="1" customWidth="1"/>
    <col min="24" max="16384" width="9" style="1"/>
  </cols>
  <sheetData>
    <row r="1" spans="2:22" ht="9.75" customHeight="1" x14ac:dyDescent="0.4">
      <c r="B1" s="19"/>
      <c r="C1" s="19"/>
      <c r="D1" s="4"/>
      <c r="E1" s="4"/>
      <c r="F1" s="4"/>
      <c r="G1" s="4"/>
      <c r="H1" s="4"/>
      <c r="I1" s="4"/>
      <c r="J1" s="4"/>
      <c r="K1" s="4"/>
      <c r="L1" s="4"/>
      <c r="M1" s="4"/>
      <c r="N1" s="4"/>
      <c r="O1" s="4"/>
      <c r="P1" s="4"/>
      <c r="Q1" s="4"/>
      <c r="R1" s="4"/>
      <c r="S1" s="4"/>
      <c r="T1" s="4"/>
      <c r="U1" s="4"/>
      <c r="V1" s="4"/>
    </row>
    <row r="2" spans="2:22" ht="18.75" customHeight="1" x14ac:dyDescent="0.4">
      <c r="B2" s="20" t="s">
        <v>33</v>
      </c>
      <c r="C2" s="4"/>
      <c r="D2" s="4"/>
      <c r="E2" s="4"/>
      <c r="F2" s="4"/>
      <c r="G2" s="4"/>
      <c r="H2" s="4"/>
      <c r="I2" s="4"/>
      <c r="J2" s="4"/>
      <c r="K2" s="4"/>
      <c r="L2" s="4"/>
      <c r="M2" s="4"/>
      <c r="N2" s="4"/>
      <c r="O2" s="4"/>
      <c r="P2" s="4"/>
      <c r="Q2" s="4"/>
      <c r="R2" s="4"/>
      <c r="S2" s="4"/>
      <c r="T2" s="4"/>
      <c r="U2" s="4"/>
      <c r="V2" s="4"/>
    </row>
    <row r="3" spans="2:22" ht="8.25" customHeight="1" x14ac:dyDescent="0.4">
      <c r="B3" s="20"/>
      <c r="C3" s="4"/>
      <c r="D3" s="4"/>
      <c r="E3" s="4"/>
      <c r="F3" s="4"/>
      <c r="G3" s="4"/>
      <c r="H3" s="4"/>
      <c r="I3" s="4"/>
      <c r="J3" s="4"/>
      <c r="K3" s="4"/>
      <c r="L3" s="4"/>
      <c r="M3" s="4"/>
      <c r="N3" s="4"/>
      <c r="O3" s="4"/>
      <c r="P3" s="4"/>
      <c r="Q3" s="4"/>
      <c r="R3" s="4"/>
      <c r="S3" s="4"/>
      <c r="T3" s="4"/>
      <c r="U3" s="4"/>
      <c r="V3" s="4"/>
    </row>
    <row r="4" spans="2:22" ht="15" customHeight="1" x14ac:dyDescent="0.4">
      <c r="B4" s="21" t="s">
        <v>31</v>
      </c>
      <c r="C4" s="22"/>
      <c r="D4" s="22"/>
      <c r="E4" s="23"/>
      <c r="F4" s="4"/>
      <c r="G4" s="24"/>
      <c r="H4" s="7"/>
      <c r="I4" s="7"/>
      <c r="J4" s="7"/>
      <c r="K4" s="7"/>
      <c r="L4" s="7"/>
      <c r="M4" s="7"/>
      <c r="N4" s="7"/>
      <c r="O4" s="7"/>
      <c r="P4" s="7"/>
      <c r="Q4" s="7"/>
      <c r="R4" s="7"/>
      <c r="S4" s="4"/>
      <c r="T4" s="4"/>
      <c r="U4" s="4"/>
      <c r="V4" s="4"/>
    </row>
    <row r="5" spans="2:22" ht="15" customHeight="1" x14ac:dyDescent="0.4">
      <c r="B5" s="25" t="s">
        <v>32</v>
      </c>
      <c r="C5" s="26"/>
      <c r="D5" s="26"/>
      <c r="E5" s="27"/>
      <c r="F5" s="4"/>
      <c r="G5" s="24"/>
      <c r="H5" s="7"/>
      <c r="I5" s="7"/>
      <c r="J5" s="7"/>
      <c r="K5" s="7"/>
      <c r="L5" s="7"/>
      <c r="M5" s="7"/>
      <c r="N5" s="7"/>
      <c r="O5" s="7"/>
      <c r="P5" s="7"/>
      <c r="Q5" s="7"/>
      <c r="R5" s="7"/>
      <c r="S5" s="4"/>
      <c r="T5" s="4"/>
      <c r="U5" s="4"/>
      <c r="V5" s="4"/>
    </row>
    <row r="6" spans="2:22" ht="15" customHeight="1" x14ac:dyDescent="0.4">
      <c r="B6" s="4"/>
      <c r="C6" s="4"/>
      <c r="D6" s="4"/>
      <c r="E6" s="4"/>
      <c r="F6" s="4"/>
      <c r="G6" s="7"/>
      <c r="H6" s="7"/>
      <c r="I6" s="7"/>
      <c r="J6" s="7"/>
      <c r="K6" s="7"/>
      <c r="L6" s="7"/>
      <c r="M6" s="7"/>
      <c r="N6" s="7"/>
      <c r="O6" s="7"/>
      <c r="P6" s="7"/>
      <c r="Q6" s="7"/>
      <c r="R6" s="7"/>
      <c r="S6" s="4"/>
      <c r="T6" s="4"/>
      <c r="U6" s="4"/>
      <c r="V6" s="4"/>
    </row>
    <row r="7" spans="2:22" ht="17.25" customHeight="1" thickBot="1" x14ac:dyDescent="0.45">
      <c r="B7" s="4"/>
      <c r="C7" s="4"/>
      <c r="D7" s="4"/>
      <c r="E7" s="4"/>
      <c r="F7" s="4"/>
      <c r="G7" s="4"/>
      <c r="H7" s="4"/>
      <c r="I7" s="4"/>
      <c r="J7" s="4"/>
      <c r="K7" s="4"/>
      <c r="L7" s="4"/>
      <c r="M7" s="4"/>
      <c r="N7" s="4"/>
      <c r="O7" s="4"/>
      <c r="P7" s="4"/>
      <c r="Q7" s="4"/>
      <c r="R7" s="4"/>
      <c r="S7" s="4"/>
      <c r="T7" s="4"/>
      <c r="U7" s="4"/>
      <c r="V7" s="4"/>
    </row>
    <row r="8" spans="2:22" ht="18.75" customHeight="1" x14ac:dyDescent="0.4">
      <c r="B8" s="28"/>
      <c r="C8" s="29"/>
      <c r="D8" s="29"/>
      <c r="E8" s="29"/>
      <c r="F8" s="29"/>
      <c r="G8" s="29"/>
      <c r="H8" s="29"/>
      <c r="I8" s="29"/>
      <c r="J8" s="29"/>
      <c r="K8" s="30"/>
      <c r="L8" s="31"/>
      <c r="M8" s="28"/>
      <c r="N8" s="29"/>
      <c r="O8" s="29"/>
      <c r="P8" s="29"/>
      <c r="Q8" s="29"/>
      <c r="R8" s="29"/>
      <c r="S8" s="29"/>
      <c r="T8" s="29"/>
      <c r="U8" s="29"/>
      <c r="V8" s="30"/>
    </row>
    <row r="9" spans="2:22" ht="21.75" customHeight="1" x14ac:dyDescent="0.4">
      <c r="B9" s="31"/>
      <c r="C9" s="52" t="s">
        <v>36</v>
      </c>
      <c r="D9" s="53"/>
      <c r="E9" s="53"/>
      <c r="F9" s="54"/>
      <c r="G9" s="32"/>
      <c r="H9" s="33"/>
      <c r="I9" s="33"/>
      <c r="J9" s="33"/>
      <c r="K9" s="34"/>
      <c r="L9" s="31"/>
      <c r="M9" s="31"/>
      <c r="N9" s="52" t="s">
        <v>37</v>
      </c>
      <c r="O9" s="55"/>
      <c r="P9" s="55"/>
      <c r="Q9" s="56"/>
      <c r="R9" s="33"/>
      <c r="S9" s="33"/>
      <c r="T9" s="33"/>
      <c r="U9" s="33"/>
      <c r="V9" s="34"/>
    </row>
    <row r="10" spans="2:22" ht="21.75" customHeight="1" x14ac:dyDescent="0.4">
      <c r="B10" s="31"/>
      <c r="C10" s="35" t="s">
        <v>23</v>
      </c>
      <c r="D10" s="36"/>
      <c r="E10" s="36"/>
      <c r="F10" s="36"/>
      <c r="G10" s="37"/>
      <c r="H10" s="33"/>
      <c r="I10" s="33"/>
      <c r="J10" s="33"/>
      <c r="K10" s="34"/>
      <c r="L10" s="31"/>
      <c r="M10" s="31"/>
      <c r="N10" s="35" t="s">
        <v>23</v>
      </c>
      <c r="O10" s="36"/>
      <c r="P10" s="36"/>
      <c r="Q10" s="36"/>
      <c r="R10" s="33"/>
      <c r="S10" s="33"/>
      <c r="T10" s="33"/>
      <c r="U10" s="33"/>
      <c r="V10" s="34"/>
    </row>
    <row r="11" spans="2:22" ht="18.75" customHeight="1" thickBot="1" x14ac:dyDescent="0.45">
      <c r="B11" s="31"/>
      <c r="C11" s="33"/>
      <c r="D11" s="33"/>
      <c r="E11" s="33"/>
      <c r="F11" s="33"/>
      <c r="G11" s="33"/>
      <c r="H11" s="33"/>
      <c r="I11" s="33"/>
      <c r="J11" s="33"/>
      <c r="K11" s="34"/>
      <c r="L11" s="31"/>
      <c r="M11" s="31"/>
      <c r="N11" s="33"/>
      <c r="O11" s="33"/>
      <c r="P11" s="33"/>
      <c r="Q11" s="33"/>
      <c r="R11" s="33"/>
      <c r="S11" s="33"/>
      <c r="T11" s="33"/>
      <c r="U11" s="33"/>
      <c r="V11" s="34"/>
    </row>
    <row r="12" spans="2:22" ht="18.75" customHeight="1" thickBot="1" x14ac:dyDescent="0.45">
      <c r="B12" s="31"/>
      <c r="C12" s="38" t="s">
        <v>10</v>
      </c>
      <c r="D12" s="33" t="s">
        <v>35</v>
      </c>
      <c r="E12" s="33"/>
      <c r="F12" s="33"/>
      <c r="G12" s="33"/>
      <c r="H12" s="18"/>
      <c r="I12" s="39" t="s">
        <v>14</v>
      </c>
      <c r="J12" s="33"/>
      <c r="K12" s="34"/>
      <c r="L12" s="31"/>
      <c r="M12" s="31"/>
      <c r="N12" s="38" t="s">
        <v>10</v>
      </c>
      <c r="O12" s="33" t="s">
        <v>35</v>
      </c>
      <c r="P12" s="33"/>
      <c r="Q12" s="33"/>
      <c r="R12" s="33"/>
      <c r="S12" s="18"/>
      <c r="T12" s="33" t="s">
        <v>14</v>
      </c>
      <c r="U12" s="33"/>
      <c r="V12" s="34"/>
    </row>
    <row r="13" spans="2:22" ht="18.75" customHeight="1" x14ac:dyDescent="0.4">
      <c r="B13" s="31"/>
      <c r="C13" s="38"/>
      <c r="D13" s="40" t="s">
        <v>38</v>
      </c>
      <c r="E13" s="33"/>
      <c r="F13" s="33"/>
      <c r="G13" s="33"/>
      <c r="H13" s="39"/>
      <c r="I13" s="4"/>
      <c r="J13" s="33"/>
      <c r="K13" s="34"/>
      <c r="L13" s="31"/>
      <c r="M13" s="31"/>
      <c r="N13" s="41"/>
      <c r="O13" s="40" t="s">
        <v>38</v>
      </c>
      <c r="P13" s="33"/>
      <c r="Q13" s="33"/>
      <c r="R13" s="33"/>
      <c r="S13" s="33"/>
      <c r="T13" s="33"/>
      <c r="U13" s="33"/>
      <c r="V13" s="34"/>
    </row>
    <row r="14" spans="2:22" ht="18.75" customHeight="1" thickBot="1" x14ac:dyDescent="0.45">
      <c r="B14" s="31"/>
      <c r="C14" s="38"/>
      <c r="D14" s="33"/>
      <c r="E14" s="33"/>
      <c r="F14" s="33"/>
      <c r="G14" s="33"/>
      <c r="H14" s="16"/>
      <c r="I14" s="16"/>
      <c r="J14" s="39"/>
      <c r="K14" s="34"/>
      <c r="L14" s="31"/>
      <c r="M14" s="31"/>
      <c r="N14" s="33"/>
      <c r="O14" s="33"/>
      <c r="P14" s="33"/>
      <c r="Q14" s="4"/>
      <c r="R14" s="33"/>
      <c r="S14" s="4"/>
      <c r="T14" s="4"/>
      <c r="U14" s="33"/>
      <c r="V14" s="34"/>
    </row>
    <row r="15" spans="2:22" ht="18.75" customHeight="1" thickBot="1" x14ac:dyDescent="0.45">
      <c r="B15" s="31"/>
      <c r="C15" s="38" t="s">
        <v>16</v>
      </c>
      <c r="D15" s="33" t="s">
        <v>17</v>
      </c>
      <c r="E15" s="33"/>
      <c r="F15" s="33"/>
      <c r="G15" s="33"/>
      <c r="H15" s="18"/>
      <c r="I15" s="39" t="s">
        <v>14</v>
      </c>
      <c r="J15" s="39"/>
      <c r="K15" s="34"/>
      <c r="L15" s="31"/>
      <c r="M15" s="31"/>
      <c r="N15" s="38" t="s">
        <v>16</v>
      </c>
      <c r="O15" s="33" t="s">
        <v>17</v>
      </c>
      <c r="P15" s="33"/>
      <c r="Q15" s="39"/>
      <c r="R15" s="33"/>
      <c r="S15" s="18"/>
      <c r="T15" s="33" t="s">
        <v>2</v>
      </c>
      <c r="U15" s="33"/>
      <c r="V15" s="34"/>
    </row>
    <row r="16" spans="2:22" ht="18.75" customHeight="1" x14ac:dyDescent="0.4">
      <c r="B16" s="31"/>
      <c r="C16" s="38"/>
      <c r="D16" s="33" t="s">
        <v>18</v>
      </c>
      <c r="E16" s="33"/>
      <c r="F16" s="33"/>
      <c r="G16" s="33"/>
      <c r="H16" s="4"/>
      <c r="I16" s="4"/>
      <c r="J16" s="39"/>
      <c r="K16" s="34"/>
      <c r="L16" s="31"/>
      <c r="M16" s="31"/>
      <c r="N16" s="38"/>
      <c r="O16" s="33" t="s">
        <v>18</v>
      </c>
      <c r="P16" s="33"/>
      <c r="Q16" s="4"/>
      <c r="R16" s="4"/>
      <c r="S16" s="4"/>
      <c r="T16" s="4"/>
      <c r="U16" s="33"/>
      <c r="V16" s="34"/>
    </row>
    <row r="17" spans="2:22" ht="18.75" customHeight="1" thickBot="1" x14ac:dyDescent="0.45">
      <c r="B17" s="31"/>
      <c r="C17" s="4"/>
      <c r="D17" s="4"/>
      <c r="E17" s="4"/>
      <c r="F17" s="4"/>
      <c r="G17" s="4"/>
      <c r="H17" s="33"/>
      <c r="I17" s="33"/>
      <c r="J17" s="39"/>
      <c r="K17" s="34"/>
      <c r="L17" s="31"/>
      <c r="M17" s="31"/>
      <c r="N17" s="33"/>
      <c r="O17" s="33"/>
      <c r="P17" s="33"/>
      <c r="Q17" s="39"/>
      <c r="R17" s="33"/>
      <c r="S17" s="33"/>
      <c r="T17" s="33"/>
      <c r="U17" s="33"/>
      <c r="V17" s="34"/>
    </row>
    <row r="18" spans="2:22" ht="18.75" customHeight="1" thickBot="1" x14ac:dyDescent="0.45">
      <c r="B18" s="31"/>
      <c r="C18" s="38" t="s">
        <v>11</v>
      </c>
      <c r="D18" s="33" t="s">
        <v>25</v>
      </c>
      <c r="E18" s="33"/>
      <c r="F18" s="33"/>
      <c r="G18" s="33"/>
      <c r="H18" s="18"/>
      <c r="I18" s="39" t="s">
        <v>13</v>
      </c>
      <c r="J18" s="11"/>
      <c r="K18" s="34"/>
      <c r="L18" s="31"/>
      <c r="M18" s="31"/>
      <c r="N18" s="38" t="s">
        <v>11</v>
      </c>
      <c r="O18" s="33" t="s">
        <v>24</v>
      </c>
      <c r="P18" s="39"/>
      <c r="Q18" s="33"/>
      <c r="R18" s="33"/>
      <c r="S18" s="18"/>
      <c r="T18" s="33" t="s">
        <v>2</v>
      </c>
      <c r="U18" s="33"/>
      <c r="V18" s="34"/>
    </row>
    <row r="19" spans="2:22" ht="18.75" customHeight="1" thickBot="1" x14ac:dyDescent="0.45">
      <c r="B19" s="31"/>
      <c r="C19" s="4"/>
      <c r="D19" s="4"/>
      <c r="E19" s="33"/>
      <c r="F19" s="33"/>
      <c r="G19" s="33"/>
      <c r="H19" s="4"/>
      <c r="I19" s="4"/>
      <c r="J19" s="33"/>
      <c r="K19" s="34"/>
      <c r="L19" s="31"/>
      <c r="M19" s="31"/>
      <c r="N19" s="33"/>
      <c r="O19" s="33"/>
      <c r="P19" s="33"/>
      <c r="Q19" s="4"/>
      <c r="R19" s="4"/>
      <c r="S19" s="4"/>
      <c r="T19" s="4"/>
      <c r="U19" s="33"/>
      <c r="V19" s="34"/>
    </row>
    <row r="20" spans="2:22" ht="18.75" customHeight="1" thickBot="1" x14ac:dyDescent="0.45">
      <c r="B20" s="31"/>
      <c r="C20" s="38" t="s">
        <v>12</v>
      </c>
      <c r="D20" s="33" t="s">
        <v>26</v>
      </c>
      <c r="E20" s="33"/>
      <c r="F20" s="33"/>
      <c r="G20" s="33"/>
      <c r="H20" s="51"/>
      <c r="I20" s="11" t="s">
        <v>1</v>
      </c>
      <c r="J20" s="33"/>
      <c r="K20" s="34"/>
      <c r="L20" s="31"/>
      <c r="M20" s="31"/>
      <c r="N20" s="38" t="s">
        <v>12</v>
      </c>
      <c r="O20" s="33" t="s">
        <v>27</v>
      </c>
      <c r="P20" s="33"/>
      <c r="Q20" s="33"/>
      <c r="R20" s="33"/>
      <c r="S20" s="51"/>
      <c r="T20" s="33" t="s">
        <v>1</v>
      </c>
      <c r="U20" s="33"/>
      <c r="V20" s="34"/>
    </row>
    <row r="21" spans="2:22" ht="18.75" customHeight="1" x14ac:dyDescent="0.4">
      <c r="B21" s="31"/>
      <c r="C21" s="4"/>
      <c r="D21" s="40" t="s">
        <v>40</v>
      </c>
      <c r="E21" s="33"/>
      <c r="F21" s="33"/>
      <c r="G21" s="33"/>
      <c r="H21" s="4"/>
      <c r="I21" s="4"/>
      <c r="J21" s="4"/>
      <c r="K21" s="34"/>
      <c r="L21" s="31"/>
      <c r="M21" s="31"/>
      <c r="N21" s="33"/>
      <c r="O21" s="40" t="s">
        <v>40</v>
      </c>
      <c r="P21" s="33"/>
      <c r="Q21" s="4"/>
      <c r="R21" s="4"/>
      <c r="S21" s="4"/>
      <c r="T21" s="4"/>
      <c r="U21" s="4"/>
      <c r="V21" s="34"/>
    </row>
    <row r="22" spans="2:22" ht="18.75" customHeight="1" x14ac:dyDescent="0.4">
      <c r="B22" s="31"/>
      <c r="C22" s="33"/>
      <c r="D22" s="40" t="s">
        <v>41</v>
      </c>
      <c r="E22" s="33"/>
      <c r="F22" s="33"/>
      <c r="G22" s="33"/>
      <c r="H22" s="33"/>
      <c r="I22" s="33"/>
      <c r="J22" s="33"/>
      <c r="K22" s="34"/>
      <c r="L22" s="31"/>
      <c r="M22" s="31"/>
      <c r="N22" s="4"/>
      <c r="O22" s="40" t="s">
        <v>41</v>
      </c>
      <c r="P22" s="33"/>
      <c r="Q22" s="33"/>
      <c r="R22" s="33"/>
      <c r="S22" s="33"/>
      <c r="T22" s="33"/>
      <c r="U22" s="33"/>
      <c r="V22" s="34"/>
    </row>
    <row r="23" spans="2:22" ht="18.75" customHeight="1" x14ac:dyDescent="0.4">
      <c r="B23" s="31"/>
      <c r="C23" s="33"/>
      <c r="D23" s="4"/>
      <c r="E23" s="4"/>
      <c r="F23" s="4"/>
      <c r="G23" s="33"/>
      <c r="H23" s="33"/>
      <c r="I23" s="33"/>
      <c r="J23" s="33"/>
      <c r="K23" s="34"/>
      <c r="L23" s="31"/>
      <c r="M23" s="31"/>
      <c r="N23" s="4"/>
      <c r="O23" s="33"/>
      <c r="P23" s="33"/>
      <c r="Q23" s="33"/>
      <c r="R23" s="33"/>
      <c r="S23" s="33"/>
      <c r="T23" s="33"/>
      <c r="U23" s="33"/>
      <c r="V23" s="34"/>
    </row>
    <row r="24" spans="2:22" ht="18.75" customHeight="1" x14ac:dyDescent="0.4">
      <c r="B24" s="31"/>
      <c r="C24" s="42" t="s">
        <v>19</v>
      </c>
      <c r="D24" s="33"/>
      <c r="E24" s="33"/>
      <c r="F24" s="33"/>
      <c r="G24" s="33"/>
      <c r="H24" s="33"/>
      <c r="I24" s="33"/>
      <c r="J24" s="33"/>
      <c r="K24" s="34"/>
      <c r="L24" s="31"/>
      <c r="M24" s="31"/>
      <c r="N24" s="42" t="s">
        <v>19</v>
      </c>
      <c r="O24" s="33"/>
      <c r="P24" s="33"/>
      <c r="Q24" s="33"/>
      <c r="R24" s="33"/>
      <c r="S24" s="33"/>
      <c r="T24" s="33"/>
      <c r="U24" s="33"/>
      <c r="V24" s="34"/>
    </row>
    <row r="25" spans="2:22" ht="4.5" customHeight="1" x14ac:dyDescent="0.4">
      <c r="B25" s="31"/>
      <c r="C25" s="33"/>
      <c r="D25" s="33"/>
      <c r="E25" s="33"/>
      <c r="F25" s="33"/>
      <c r="G25" s="33"/>
      <c r="H25" s="33"/>
      <c r="I25" s="33"/>
      <c r="J25" s="26"/>
      <c r="K25" s="34"/>
      <c r="L25" s="31"/>
      <c r="M25" s="31"/>
      <c r="N25" s="33"/>
      <c r="O25" s="33"/>
      <c r="P25" s="33"/>
      <c r="Q25" s="33"/>
      <c r="R25" s="33"/>
      <c r="S25" s="33"/>
      <c r="T25" s="33"/>
      <c r="U25" s="33"/>
      <c r="V25" s="34"/>
    </row>
    <row r="26" spans="2:22" ht="18.75" customHeight="1" x14ac:dyDescent="0.4">
      <c r="B26" s="31"/>
      <c r="C26" s="38" t="s">
        <v>20</v>
      </c>
      <c r="D26" s="33" t="s">
        <v>30</v>
      </c>
      <c r="E26" s="33"/>
      <c r="F26" s="33"/>
      <c r="G26" s="33"/>
      <c r="H26" s="33"/>
      <c r="I26" s="33"/>
      <c r="J26" s="17" t="str">
        <f>IF(結果算定!$C$8=1,"はい","いいえ")</f>
        <v>はい</v>
      </c>
      <c r="K26" s="34"/>
      <c r="L26" s="33"/>
      <c r="M26" s="31"/>
      <c r="N26" s="38" t="s">
        <v>20</v>
      </c>
      <c r="O26" s="33" t="s">
        <v>39</v>
      </c>
      <c r="P26" s="33"/>
      <c r="Q26" s="33"/>
      <c r="R26" s="33"/>
      <c r="S26" s="33"/>
      <c r="T26" s="33"/>
      <c r="U26" s="17" t="str">
        <f>IF(結果算定!$F$8=1,"はい","いいえ")</f>
        <v>いいえ</v>
      </c>
      <c r="V26" s="34"/>
    </row>
    <row r="27" spans="2:22" ht="7.5" customHeight="1" x14ac:dyDescent="0.4">
      <c r="B27" s="31"/>
      <c r="C27" s="38"/>
      <c r="D27" s="33"/>
      <c r="E27" s="33"/>
      <c r="F27" s="33"/>
      <c r="G27" s="33"/>
      <c r="H27" s="33"/>
      <c r="I27" s="33"/>
      <c r="J27" s="43"/>
      <c r="K27" s="34"/>
      <c r="L27" s="33"/>
      <c r="M27" s="31"/>
      <c r="N27" s="38"/>
      <c r="O27" s="33"/>
      <c r="P27" s="33"/>
      <c r="Q27" s="33"/>
      <c r="R27" s="33"/>
      <c r="S27" s="33"/>
      <c r="T27" s="33"/>
      <c r="U27" s="33"/>
      <c r="V27" s="34"/>
    </row>
    <row r="28" spans="2:22" ht="18.75" customHeight="1" x14ac:dyDescent="0.4">
      <c r="B28" s="31"/>
      <c r="C28" s="38" t="s">
        <v>21</v>
      </c>
      <c r="D28" s="33" t="s">
        <v>15</v>
      </c>
      <c r="E28" s="33"/>
      <c r="F28" s="33"/>
      <c r="G28" s="33"/>
      <c r="H28" s="33"/>
      <c r="I28" s="33"/>
      <c r="J28" s="17" t="str">
        <f>IF(結果算定!$C$9=1,"はい","いいえ")</f>
        <v>はい</v>
      </c>
      <c r="K28" s="34"/>
      <c r="L28" s="33"/>
      <c r="M28" s="31"/>
      <c r="N28" s="38" t="s">
        <v>21</v>
      </c>
      <c r="O28" s="33" t="s">
        <v>15</v>
      </c>
      <c r="P28" s="33"/>
      <c r="Q28" s="33"/>
      <c r="R28" s="33"/>
      <c r="S28" s="33"/>
      <c r="T28" s="33"/>
      <c r="U28" s="17" t="str">
        <f>IF(結果算定!$F$9=1,"はい","いいえ")</f>
        <v>はい</v>
      </c>
      <c r="V28" s="34"/>
    </row>
    <row r="29" spans="2:22" ht="7.5" customHeight="1" x14ac:dyDescent="0.4">
      <c r="B29" s="31"/>
      <c r="C29" s="38"/>
      <c r="D29" s="33"/>
      <c r="E29" s="33"/>
      <c r="F29" s="33"/>
      <c r="G29" s="33"/>
      <c r="H29" s="33"/>
      <c r="I29" s="33"/>
      <c r="J29" s="22"/>
      <c r="K29" s="34"/>
      <c r="L29" s="33"/>
      <c r="M29" s="31"/>
      <c r="N29" s="38"/>
      <c r="O29" s="33"/>
      <c r="P29" s="33"/>
      <c r="Q29" s="33"/>
      <c r="R29" s="33"/>
      <c r="S29" s="33"/>
      <c r="T29" s="33"/>
      <c r="U29" s="33"/>
      <c r="V29" s="34"/>
    </row>
    <row r="30" spans="2:22" ht="18.75" customHeight="1" x14ac:dyDescent="0.4">
      <c r="B30" s="31"/>
      <c r="C30" s="44" t="s">
        <v>22</v>
      </c>
      <c r="D30" s="4"/>
      <c r="E30" s="33"/>
      <c r="F30" s="33"/>
      <c r="G30" s="33"/>
      <c r="H30" s="33"/>
      <c r="I30" s="33"/>
      <c r="J30" s="33"/>
      <c r="K30" s="34"/>
      <c r="L30" s="31"/>
      <c r="M30" s="31"/>
      <c r="N30" s="44" t="s">
        <v>22</v>
      </c>
      <c r="O30" s="33"/>
      <c r="P30" s="33"/>
      <c r="Q30" s="33"/>
      <c r="R30" s="33"/>
      <c r="S30" s="33"/>
      <c r="T30" s="33"/>
      <c r="U30" s="33"/>
      <c r="V30" s="34"/>
    </row>
    <row r="31" spans="2:22" ht="13.5" customHeight="1" thickBot="1" x14ac:dyDescent="0.45">
      <c r="B31" s="31"/>
      <c r="C31" s="4"/>
      <c r="D31" s="4"/>
      <c r="E31" s="4"/>
      <c r="F31" s="4"/>
      <c r="G31" s="33"/>
      <c r="H31" s="4"/>
      <c r="I31" s="45"/>
      <c r="J31" s="33"/>
      <c r="K31" s="34"/>
      <c r="L31" s="31"/>
      <c r="M31" s="31"/>
      <c r="N31" s="33"/>
      <c r="O31" s="33"/>
      <c r="P31" s="33"/>
      <c r="Q31" s="33"/>
      <c r="R31" s="33"/>
      <c r="S31" s="33"/>
      <c r="T31" s="33"/>
      <c r="U31" s="33"/>
      <c r="V31" s="34"/>
    </row>
    <row r="32" spans="2:22" ht="24.75" customHeight="1" thickTop="1" thickBot="1" x14ac:dyDescent="0.45">
      <c r="B32" s="31"/>
      <c r="C32" s="33"/>
      <c r="D32" s="33"/>
      <c r="E32" s="33"/>
      <c r="F32" s="33"/>
      <c r="G32" s="46" t="s">
        <v>7</v>
      </c>
      <c r="H32" s="47" t="str">
        <f>結果算定!$C$12</f>
        <v>適用可</v>
      </c>
      <c r="I32" s="33"/>
      <c r="J32" s="45"/>
      <c r="K32" s="34"/>
      <c r="L32" s="31"/>
      <c r="M32" s="31"/>
      <c r="N32" s="33"/>
      <c r="O32" s="33"/>
      <c r="P32" s="33"/>
      <c r="Q32" s="4"/>
      <c r="R32" s="46" t="s">
        <v>7</v>
      </c>
      <c r="S32" s="47" t="str">
        <f>結果算定!$F$12</f>
        <v>適用不可</v>
      </c>
      <c r="T32" s="33"/>
      <c r="U32" s="33"/>
      <c r="V32" s="34"/>
    </row>
    <row r="33" spans="2:22" ht="18.75" customHeight="1" thickTop="1" thickBot="1" x14ac:dyDescent="0.45">
      <c r="B33" s="48"/>
      <c r="C33" s="49"/>
      <c r="D33" s="49"/>
      <c r="E33" s="49"/>
      <c r="F33" s="49"/>
      <c r="G33" s="49"/>
      <c r="H33" s="49"/>
      <c r="I33" s="49"/>
      <c r="J33" s="49"/>
      <c r="K33" s="50"/>
      <c r="L33" s="31"/>
      <c r="M33" s="48"/>
      <c r="N33" s="49"/>
      <c r="O33" s="49"/>
      <c r="P33" s="49"/>
      <c r="Q33" s="49"/>
      <c r="R33" s="49"/>
      <c r="S33" s="49"/>
      <c r="T33" s="49"/>
      <c r="U33" s="49"/>
      <c r="V33" s="50"/>
    </row>
    <row r="34" spans="2:22" ht="18.75" customHeight="1" x14ac:dyDescent="0.4">
      <c r="K34" s="2"/>
      <c r="L34" s="3"/>
      <c r="M34" s="2"/>
      <c r="N34" s="2"/>
      <c r="O34" s="2"/>
      <c r="P34" s="2"/>
    </row>
    <row r="35" spans="2:22" ht="18.75" customHeight="1" x14ac:dyDescent="0.4">
      <c r="K35" s="3"/>
      <c r="L35" s="3"/>
      <c r="M35" s="3"/>
      <c r="N35" s="3"/>
      <c r="O35" s="3"/>
      <c r="P35" s="3"/>
    </row>
    <row r="36" spans="2:22" ht="18.75" customHeight="1" x14ac:dyDescent="0.4">
      <c r="N36" s="3"/>
    </row>
  </sheetData>
  <sheetProtection password="EB77" sheet="1" objects="1" scenarios="1"/>
  <mergeCells count="2">
    <mergeCell ref="C9:F9"/>
    <mergeCell ref="N9:Q9"/>
  </mergeCells>
  <phoneticPr fontId="1"/>
  <dataValidations count="1">
    <dataValidation imeMode="off" allowBlank="1" showInputMessage="1" showErrorMessage="1" sqref="P18 S18 S12 S15 Q15 Q17 J14:J17 H18:I18 I12 H12:H13 H14:I15"/>
  </dataValidations>
  <pageMargins left="0.7" right="0.7" top="0.75" bottom="0.75" header="0.3" footer="0.3"/>
  <pageSetup paperSize="8" scale="7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結果算定!$I$2:$I$3</xm:f>
          </x14:formula1>
          <xm:sqref>S20 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showGridLines="0" workbookViewId="0">
      <selection activeCell="F37" sqref="F37"/>
    </sheetView>
  </sheetViews>
  <sheetFormatPr defaultRowHeight="13.5" x14ac:dyDescent="0.4"/>
  <cols>
    <col min="1" max="1" width="9" style="1"/>
    <col min="2" max="2" width="26.625" style="1" customWidth="1"/>
    <col min="3" max="3" width="12.5" style="1" customWidth="1"/>
    <col min="4" max="4" width="9" style="1"/>
    <col min="5" max="5" width="33.875" style="1" bestFit="1" customWidth="1"/>
    <col min="6" max="6" width="12.5" style="1" customWidth="1"/>
    <col min="7" max="16384" width="9" style="1"/>
  </cols>
  <sheetData>
    <row r="1" spans="2:10" x14ac:dyDescent="0.4">
      <c r="B1" s="4"/>
      <c r="C1" s="4"/>
      <c r="D1" s="4"/>
      <c r="E1" s="4"/>
      <c r="F1" s="4"/>
      <c r="G1" s="4"/>
      <c r="H1" s="4"/>
      <c r="I1" s="4" t="s">
        <v>8</v>
      </c>
      <c r="J1" s="4"/>
    </row>
    <row r="2" spans="2:10" x14ac:dyDescent="0.4">
      <c r="B2" s="5" t="s">
        <v>5</v>
      </c>
      <c r="C2" s="4"/>
      <c r="D2" s="4"/>
      <c r="E2" s="5" t="s">
        <v>6</v>
      </c>
      <c r="F2" s="4"/>
      <c r="G2" s="4"/>
      <c r="H2" s="4"/>
      <c r="I2" s="6">
        <v>130</v>
      </c>
      <c r="J2" s="4"/>
    </row>
    <row r="3" spans="2:10" x14ac:dyDescent="0.4">
      <c r="B3" s="7"/>
      <c r="C3" s="4"/>
      <c r="D3" s="4"/>
      <c r="E3" s="4"/>
      <c r="F3" s="4"/>
      <c r="G3" s="4"/>
      <c r="H3" s="4"/>
      <c r="I3" s="6">
        <v>180</v>
      </c>
      <c r="J3" s="4"/>
    </row>
    <row r="4" spans="2:10" x14ac:dyDescent="0.4">
      <c r="B4" s="8" t="s">
        <v>3</v>
      </c>
      <c r="C4" s="9">
        <f>試算シート!$H$12-試算シート!$H$15</f>
        <v>0</v>
      </c>
      <c r="D4" s="4" t="s">
        <v>2</v>
      </c>
      <c r="E4" s="8" t="s">
        <v>3</v>
      </c>
      <c r="F4" s="10">
        <f>試算シート!$S$12-試算シート!$S$15</f>
        <v>0</v>
      </c>
      <c r="G4" s="11" t="s">
        <v>2</v>
      </c>
      <c r="H4" s="4"/>
      <c r="I4" s="4"/>
      <c r="J4" s="4"/>
    </row>
    <row r="5" spans="2:10" x14ac:dyDescent="0.4">
      <c r="B5" s="12"/>
      <c r="C5" s="13"/>
      <c r="D5" s="4"/>
      <c r="E5" s="4"/>
      <c r="F5" s="14"/>
      <c r="G5" s="11"/>
      <c r="H5" s="4"/>
      <c r="I5" s="4"/>
      <c r="J5" s="4"/>
    </row>
    <row r="6" spans="2:10" x14ac:dyDescent="0.4">
      <c r="B6" s="8" t="s">
        <v>0</v>
      </c>
      <c r="C6" s="9">
        <f>IF(試算シート!$H$20=130,1300000,1800000)</f>
        <v>1800000</v>
      </c>
      <c r="D6" s="4" t="s">
        <v>2</v>
      </c>
      <c r="E6" s="8" t="s">
        <v>0</v>
      </c>
      <c r="F6" s="10">
        <f>IF(試算シート!$S$20=130,1300000,1800000)</f>
        <v>1800000</v>
      </c>
      <c r="G6" s="11" t="s">
        <v>2</v>
      </c>
      <c r="H6" s="4"/>
      <c r="I6" s="4"/>
      <c r="J6" s="4"/>
    </row>
    <row r="7" spans="2:10" x14ac:dyDescent="0.4">
      <c r="B7" s="4"/>
      <c r="C7" s="4"/>
      <c r="D7" s="4"/>
      <c r="E7" s="4"/>
      <c r="F7" s="4"/>
      <c r="G7" s="4"/>
      <c r="H7" s="4"/>
      <c r="I7" s="4"/>
      <c r="J7" s="4"/>
    </row>
    <row r="8" spans="2:10" x14ac:dyDescent="0.4">
      <c r="B8" s="8" t="s">
        <v>29</v>
      </c>
      <c r="C8" s="10">
        <f>IF(試算シート!$H$12&lt;=試算シート!$H$18,1,0)</f>
        <v>1</v>
      </c>
      <c r="D8" s="4"/>
      <c r="E8" s="8" t="s">
        <v>34</v>
      </c>
      <c r="F8" s="10">
        <f>IF(試算シート!$S$12&lt;試算シート!$S$18,1,0)</f>
        <v>0</v>
      </c>
      <c r="G8" s="4"/>
      <c r="H8" s="4"/>
      <c r="I8" s="4"/>
      <c r="J8" s="4"/>
    </row>
    <row r="9" spans="2:10" x14ac:dyDescent="0.4">
      <c r="B9" s="15" t="s">
        <v>28</v>
      </c>
      <c r="C9" s="10">
        <f>IF($C$4&lt;$C$6,1,0)</f>
        <v>1</v>
      </c>
      <c r="D9" s="4"/>
      <c r="E9" s="15" t="s">
        <v>28</v>
      </c>
      <c r="F9" s="10">
        <f>IF($F$4&lt;$F$6,1,0)</f>
        <v>1</v>
      </c>
      <c r="G9" s="4"/>
      <c r="H9" s="4"/>
      <c r="I9" s="4"/>
      <c r="J9" s="4"/>
    </row>
    <row r="10" spans="2:10" x14ac:dyDescent="0.4">
      <c r="B10" s="15"/>
      <c r="C10" s="16"/>
      <c r="D10" s="4"/>
      <c r="E10" s="4"/>
      <c r="F10" s="4"/>
      <c r="G10" s="4"/>
      <c r="H10" s="4"/>
      <c r="I10" s="4"/>
      <c r="J10" s="4"/>
    </row>
    <row r="11" spans="2:10" x14ac:dyDescent="0.4">
      <c r="B11" s="4"/>
      <c r="C11" s="4"/>
      <c r="D11" s="4"/>
      <c r="E11" s="4"/>
      <c r="F11" s="4"/>
      <c r="G11" s="4"/>
      <c r="H11" s="4"/>
      <c r="I11" s="4"/>
      <c r="J11" s="4"/>
    </row>
    <row r="12" spans="2:10" x14ac:dyDescent="0.4">
      <c r="B12" s="15" t="s">
        <v>4</v>
      </c>
      <c r="C12" s="17" t="str">
        <f>IF($C$8+$C$9=2,"適用可","適用不可")</f>
        <v>適用可</v>
      </c>
      <c r="D12" s="4"/>
      <c r="E12" s="15" t="s">
        <v>4</v>
      </c>
      <c r="F12" s="17" t="str">
        <f>IF($F$8+$F$9=2,"適用可","適用不可")</f>
        <v>適用不可</v>
      </c>
      <c r="G12" s="4"/>
      <c r="H12" s="4"/>
      <c r="I12" s="4"/>
      <c r="J12" s="4"/>
    </row>
    <row r="13" spans="2:10" x14ac:dyDescent="0.4">
      <c r="B13" s="4"/>
      <c r="C13" s="4"/>
      <c r="D13" s="4"/>
      <c r="E13" s="4"/>
      <c r="F13" s="4"/>
      <c r="G13" s="4"/>
      <c r="H13" s="4"/>
      <c r="I13" s="4"/>
      <c r="J13" s="4"/>
    </row>
    <row r="14" spans="2:10" x14ac:dyDescent="0.4">
      <c r="J14" s="1" t="s">
        <v>9</v>
      </c>
    </row>
  </sheetData>
  <sheetProtection password="EB77"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試算シート</vt:lpstr>
      <vt:lpstr>結果算定</vt:lpstr>
      <vt:lpstr>試算シート!Print_Area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中山　薫</cp:lastModifiedBy>
  <cp:lastPrinted>2023-02-13T05:30:09Z</cp:lastPrinted>
  <dcterms:created xsi:type="dcterms:W3CDTF">2023-02-11T09:24:13Z</dcterms:created>
  <dcterms:modified xsi:type="dcterms:W3CDTF">2023-12-20T06:54:35Z</dcterms:modified>
</cp:coreProperties>
</file>