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I:\06_被扶養者\取消担当\24_法改正・運用等変更\01_法・省令改正\231025【事務連絡】年収の壁・支援強化パッケージ\03_HPでの周知\03_広報担当への依頼\②_新規ページ作成と既存ページの修正及び「お知らせ」の差替\"/>
    </mc:Choice>
  </mc:AlternateContent>
  <bookViews>
    <workbookView xWindow="-105" yWindow="-105" windowWidth="23250" windowHeight="12570"/>
  </bookViews>
  <sheets>
    <sheet name="試算シート" sheetId="6" r:id="rId1"/>
    <sheet name="結果算定" sheetId="7" state="hidden"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8" i="7" l="1"/>
  <c r="U26" i="6" s="1"/>
  <c r="C8" i="7" l="1"/>
  <c r="J26" i="6" s="1"/>
  <c r="C5" i="7" l="1"/>
  <c r="C4" i="7" l="1"/>
  <c r="F6" i="7"/>
  <c r="F4" i="7"/>
  <c r="C9" i="7" l="1"/>
  <c r="J28" i="6" s="1"/>
  <c r="F10" i="7"/>
  <c r="U28" i="6" s="1"/>
  <c r="C6" i="7"/>
  <c r="F12" i="7" l="1"/>
  <c r="S34" i="6" s="1"/>
  <c r="C10" i="7"/>
  <c r="J30" i="6" s="1"/>
  <c r="C12" i="7" l="1"/>
  <c r="H34" i="6" s="1"/>
</calcChain>
</file>

<file path=xl/sharedStrings.xml><?xml version="1.0" encoding="utf-8"?>
<sst xmlns="http://schemas.openxmlformats.org/spreadsheetml/2006/main" count="76" uniqueCount="46">
  <si>
    <t>収入限度額</t>
    <rPh sb="0" eb="2">
      <t>シュウニュウ</t>
    </rPh>
    <rPh sb="2" eb="4">
      <t>ゲンド</t>
    </rPh>
    <rPh sb="4" eb="5">
      <t>ガク</t>
    </rPh>
    <phoneticPr fontId="1"/>
  </si>
  <si>
    <t>万円未満</t>
    <rPh sb="0" eb="2">
      <t>マンエン</t>
    </rPh>
    <rPh sb="2" eb="4">
      <t>ミマン</t>
    </rPh>
    <phoneticPr fontId="1"/>
  </si>
  <si>
    <t>円</t>
    <rPh sb="0" eb="1">
      <t>エン</t>
    </rPh>
    <phoneticPr fontId="1"/>
  </si>
  <si>
    <t>組合員の年収の1/2</t>
    <rPh sb="0" eb="3">
      <t>クミアイイン</t>
    </rPh>
    <rPh sb="4" eb="6">
      <t>ネンシュウ</t>
    </rPh>
    <phoneticPr fontId="1"/>
  </si>
  <si>
    <t>一時的増加分を除いた額</t>
    <rPh sb="0" eb="3">
      <t>イチジテキ</t>
    </rPh>
    <rPh sb="3" eb="5">
      <t>ゾウカ</t>
    </rPh>
    <rPh sb="5" eb="6">
      <t>ブン</t>
    </rPh>
    <rPh sb="7" eb="8">
      <t>ノゾ</t>
    </rPh>
    <rPh sb="10" eb="11">
      <t>ガク</t>
    </rPh>
    <phoneticPr fontId="1"/>
  </si>
  <si>
    <t>適用可否</t>
    <rPh sb="0" eb="2">
      <t>テキヨウ</t>
    </rPh>
    <rPh sb="2" eb="4">
      <t>カヒ</t>
    </rPh>
    <phoneticPr fontId="1"/>
  </si>
  <si>
    <t>同一世帯に属している</t>
    <rPh sb="0" eb="2">
      <t>ドウイツ</t>
    </rPh>
    <rPh sb="2" eb="4">
      <t>セタイ</t>
    </rPh>
    <rPh sb="5" eb="6">
      <t>ゾク</t>
    </rPh>
    <phoneticPr fontId="1"/>
  </si>
  <si>
    <t>同一世帯に属していない</t>
    <rPh sb="0" eb="2">
      <t>ドウイツ</t>
    </rPh>
    <rPh sb="2" eb="4">
      <t>セタイ</t>
    </rPh>
    <rPh sb="5" eb="6">
      <t>ゾク</t>
    </rPh>
    <phoneticPr fontId="1"/>
  </si>
  <si>
    <t>130万円の壁</t>
    <rPh sb="3" eb="5">
      <t>マンエン</t>
    </rPh>
    <rPh sb="6" eb="7">
      <t>カベ</t>
    </rPh>
    <phoneticPr fontId="1"/>
  </si>
  <si>
    <t>収入限度額リスト</t>
    <rPh sb="0" eb="2">
      <t>シュウニュウ</t>
    </rPh>
    <rPh sb="2" eb="4">
      <t>ゲンド</t>
    </rPh>
    <rPh sb="4" eb="5">
      <t>ガク</t>
    </rPh>
    <phoneticPr fontId="1"/>
  </si>
  <si>
    <t>　</t>
    <phoneticPr fontId="1"/>
  </si>
  <si>
    <t>①</t>
    <phoneticPr fontId="1"/>
  </si>
  <si>
    <t>③</t>
    <phoneticPr fontId="1"/>
  </si>
  <si>
    <t>④</t>
    <phoneticPr fontId="1"/>
  </si>
  <si>
    <t>円</t>
    <rPh sb="0" eb="1">
      <t>エン</t>
    </rPh>
    <phoneticPr fontId="1"/>
  </si>
  <si>
    <t>円</t>
    <rPh sb="0" eb="1">
      <t>エン</t>
    </rPh>
    <phoneticPr fontId="1"/>
  </si>
  <si>
    <t>①「被扶養者の年間収入」から「③一時的に増加した収入金額」を差し引いた額が「④収入限度額」未満である。</t>
    <rPh sb="2" eb="6">
      <t>ヒフヨウシャ</t>
    </rPh>
    <rPh sb="7" eb="9">
      <t>ネンカン</t>
    </rPh>
    <rPh sb="9" eb="11">
      <t>シュウニュウ</t>
    </rPh>
    <rPh sb="16" eb="19">
      <t>イチジテキ</t>
    </rPh>
    <rPh sb="20" eb="22">
      <t>ゾウカ</t>
    </rPh>
    <rPh sb="24" eb="26">
      <t>シュウニュウ</t>
    </rPh>
    <rPh sb="26" eb="28">
      <t>キンガク</t>
    </rPh>
    <rPh sb="30" eb="31">
      <t>サ</t>
    </rPh>
    <rPh sb="32" eb="33">
      <t>ヒ</t>
    </rPh>
    <rPh sb="35" eb="36">
      <t>ガク</t>
    </rPh>
    <rPh sb="39" eb="41">
      <t>シュウニュウ</t>
    </rPh>
    <rPh sb="41" eb="43">
      <t>ゲンド</t>
    </rPh>
    <rPh sb="43" eb="44">
      <t>ガク</t>
    </rPh>
    <rPh sb="45" eb="47">
      <t>ミマン</t>
    </rPh>
    <phoneticPr fontId="1"/>
  </si>
  <si>
    <t>②</t>
    <phoneticPr fontId="1"/>
  </si>
  <si>
    <t>①「被扶養者の年間収入」の内、人手不足による労働時間延長等に伴って「一時的に増加</t>
    <rPh sb="2" eb="6">
      <t>ヒフヨウシャ</t>
    </rPh>
    <rPh sb="7" eb="9">
      <t>ネンカン</t>
    </rPh>
    <rPh sb="9" eb="11">
      <t>シュウニュウ</t>
    </rPh>
    <rPh sb="13" eb="14">
      <t>ウチ</t>
    </rPh>
    <rPh sb="15" eb="17">
      <t>ヒトデ</t>
    </rPh>
    <rPh sb="17" eb="19">
      <t>フソク</t>
    </rPh>
    <rPh sb="22" eb="24">
      <t>ロウドウ</t>
    </rPh>
    <rPh sb="24" eb="26">
      <t>ジカン</t>
    </rPh>
    <rPh sb="26" eb="28">
      <t>エンチョウ</t>
    </rPh>
    <rPh sb="28" eb="29">
      <t>ナド</t>
    </rPh>
    <rPh sb="30" eb="31">
      <t>トモナ</t>
    </rPh>
    <rPh sb="34" eb="36">
      <t>イチジ</t>
    </rPh>
    <rPh sb="36" eb="37">
      <t>テキ</t>
    </rPh>
    <rPh sb="38" eb="40">
      <t>ゾウカ</t>
    </rPh>
    <phoneticPr fontId="1"/>
  </si>
  <si>
    <t>した収入金額」として、事業主が証明した金額を入力してください。</t>
    <rPh sb="11" eb="14">
      <t>ジギョウヌシ</t>
    </rPh>
    <rPh sb="15" eb="17">
      <t>ショウメイ</t>
    </rPh>
    <rPh sb="19" eb="21">
      <t>キンガク</t>
    </rPh>
    <phoneticPr fontId="1"/>
  </si>
  <si>
    <t>適用可否のチェック項目</t>
    <rPh sb="0" eb="2">
      <t>テキヨウ</t>
    </rPh>
    <rPh sb="2" eb="4">
      <t>カヒ</t>
    </rPh>
    <rPh sb="9" eb="11">
      <t>コウモク</t>
    </rPh>
    <phoneticPr fontId="1"/>
  </si>
  <si>
    <t>項目（1）</t>
    <rPh sb="0" eb="2">
      <t>コウモク</t>
    </rPh>
    <phoneticPr fontId="1"/>
  </si>
  <si>
    <t>項目（2）</t>
    <rPh sb="0" eb="2">
      <t>コウモク</t>
    </rPh>
    <phoneticPr fontId="1"/>
  </si>
  <si>
    <t>項目（3）</t>
    <rPh sb="0" eb="2">
      <t>コウモク</t>
    </rPh>
    <phoneticPr fontId="1"/>
  </si>
  <si>
    <t>①「被扶養者の年間収入」から②「一時的に増加した収入金額」を差し引いた額が③「組合員の年間収入」の1/2未満である。</t>
    <rPh sb="2" eb="6">
      <t>ヒフヨウシャ</t>
    </rPh>
    <rPh sb="7" eb="9">
      <t>ネンカン</t>
    </rPh>
    <rPh sb="9" eb="11">
      <t>シュウニュウ</t>
    </rPh>
    <rPh sb="16" eb="19">
      <t>イチジテキ</t>
    </rPh>
    <rPh sb="20" eb="22">
      <t>ゾウカ</t>
    </rPh>
    <rPh sb="24" eb="26">
      <t>シュウニュウ</t>
    </rPh>
    <rPh sb="26" eb="28">
      <t>キンガク</t>
    </rPh>
    <rPh sb="30" eb="31">
      <t>サ</t>
    </rPh>
    <rPh sb="32" eb="33">
      <t>ヒ</t>
    </rPh>
    <rPh sb="35" eb="36">
      <t>ガク</t>
    </rPh>
    <rPh sb="52" eb="54">
      <t>ミマン</t>
    </rPh>
    <phoneticPr fontId="1"/>
  </si>
  <si>
    <t>チェック項目全てが「はい」の場合に「適用可」となります。</t>
    <rPh sb="4" eb="6">
      <t>コウモク</t>
    </rPh>
    <rPh sb="6" eb="7">
      <t>スベ</t>
    </rPh>
    <rPh sb="14" eb="16">
      <t>バアイ</t>
    </rPh>
    <rPh sb="18" eb="20">
      <t>テキヨウ</t>
    </rPh>
    <rPh sb="20" eb="21">
      <t>カ</t>
    </rPh>
    <phoneticPr fontId="1"/>
  </si>
  <si>
    <t>①～③に数字を入力、④はリストから選択してください。</t>
    <rPh sb="4" eb="6">
      <t>スウジ</t>
    </rPh>
    <rPh sb="7" eb="9">
      <t>ニュウリョク</t>
    </rPh>
    <rPh sb="17" eb="19">
      <t>センタク</t>
    </rPh>
    <phoneticPr fontId="1"/>
  </si>
  <si>
    <t>「組合員の年間収入」を入力してください。</t>
    <rPh sb="1" eb="4">
      <t>クミアイイン</t>
    </rPh>
    <rPh sb="5" eb="7">
      <t>ネンカン</t>
    </rPh>
    <rPh sb="7" eb="9">
      <t>シュウニュウ</t>
    </rPh>
    <rPh sb="11" eb="13">
      <t>ニュウリョク</t>
    </rPh>
    <phoneticPr fontId="1"/>
  </si>
  <si>
    <t>「組合員から被扶養者への年間の口座間送金額」を入力してください。</t>
    <rPh sb="1" eb="4">
      <t>クミアイイン</t>
    </rPh>
    <rPh sb="6" eb="10">
      <t>ヒフヨウシャ</t>
    </rPh>
    <rPh sb="12" eb="14">
      <t>ネンカン</t>
    </rPh>
    <rPh sb="15" eb="17">
      <t>コウザ</t>
    </rPh>
    <rPh sb="17" eb="18">
      <t>カン</t>
    </rPh>
    <rPh sb="18" eb="21">
      <t>ソウキンガク</t>
    </rPh>
    <rPh sb="23" eb="25">
      <t>ニュウリョク</t>
    </rPh>
    <phoneticPr fontId="1"/>
  </si>
  <si>
    <t>「被扶養者の収入限度額」をリストから選択してください。</t>
    <rPh sb="1" eb="5">
      <t>ヒフヨウシャ</t>
    </rPh>
    <rPh sb="6" eb="8">
      <t>シュウニュウ</t>
    </rPh>
    <rPh sb="8" eb="10">
      <t>ゲンド</t>
    </rPh>
    <rPh sb="10" eb="11">
      <t>ガク</t>
    </rPh>
    <rPh sb="18" eb="20">
      <t>センタク</t>
    </rPh>
    <phoneticPr fontId="1"/>
  </si>
  <si>
    <t>「被扶養者の収入限度額を」をリストから選択してください。</t>
    <rPh sb="1" eb="5">
      <t>ヒフヨウシャ</t>
    </rPh>
    <rPh sb="6" eb="8">
      <t>シュウニュウ</t>
    </rPh>
    <rPh sb="8" eb="10">
      <t>ゲンド</t>
    </rPh>
    <rPh sb="10" eb="11">
      <t>ガク</t>
    </rPh>
    <rPh sb="19" eb="21">
      <t>センタク</t>
    </rPh>
    <phoneticPr fontId="1"/>
  </si>
  <si>
    <t>①「被扶養者の年間収入」が③「組合員の年間収入」以下である。</t>
    <rPh sb="2" eb="6">
      <t>ヒフヨウシャ</t>
    </rPh>
    <rPh sb="7" eb="9">
      <t>ネンカン</t>
    </rPh>
    <rPh sb="9" eb="11">
      <t>シュウニュウ</t>
    </rPh>
    <rPh sb="15" eb="18">
      <t>クミアイイン</t>
    </rPh>
    <rPh sb="19" eb="21">
      <t>ネンカン</t>
    </rPh>
    <rPh sb="21" eb="23">
      <t>シュウニュウ</t>
    </rPh>
    <rPh sb="24" eb="26">
      <t>イカ</t>
    </rPh>
    <phoneticPr fontId="1"/>
  </si>
  <si>
    <t>収入は組合員の年収以下か？</t>
    <rPh sb="0" eb="2">
      <t>シュウニュウ</t>
    </rPh>
    <rPh sb="3" eb="6">
      <t>クミアイイン</t>
    </rPh>
    <rPh sb="7" eb="9">
      <t>ネンシュウ</t>
    </rPh>
    <rPh sb="9" eb="11">
      <t>イカ</t>
    </rPh>
    <phoneticPr fontId="1"/>
  </si>
  <si>
    <t>収入は組合員の年収の1/2未満か？</t>
    <rPh sb="0" eb="2">
      <t>シュウニュウ</t>
    </rPh>
    <rPh sb="3" eb="6">
      <t>クミアイイン</t>
    </rPh>
    <rPh sb="7" eb="9">
      <t>ネンシュウ</t>
    </rPh>
    <rPh sb="13" eb="15">
      <t>ミマン</t>
    </rPh>
    <phoneticPr fontId="1"/>
  </si>
  <si>
    <t>収入限度額未満か？</t>
    <rPh sb="0" eb="2">
      <t>シュウニュウ</t>
    </rPh>
    <rPh sb="2" eb="4">
      <t>ゲンド</t>
    </rPh>
    <rPh sb="4" eb="5">
      <t>ガク</t>
    </rPh>
    <rPh sb="5" eb="7">
      <t>ミマン</t>
    </rPh>
    <phoneticPr fontId="1"/>
  </si>
  <si>
    <t>2023年1月以降、年間収入が収入限度</t>
    <rPh sb="4" eb="5">
      <t>ネン</t>
    </rPh>
    <rPh sb="6" eb="7">
      <t>ガツ</t>
    </rPh>
    <rPh sb="7" eb="9">
      <t>イコウ</t>
    </rPh>
    <rPh sb="10" eb="12">
      <t>ネンカン</t>
    </rPh>
    <rPh sb="12" eb="14">
      <t>シュウニュウ</t>
    </rPh>
    <rPh sb="15" eb="17">
      <t>シュウニュウ</t>
    </rPh>
    <rPh sb="17" eb="19">
      <t>ゲンド</t>
    </rPh>
    <phoneticPr fontId="1"/>
  </si>
  <si>
    <t>額以上となった場合</t>
    <rPh sb="0" eb="1">
      <t>ガク</t>
    </rPh>
    <rPh sb="1" eb="3">
      <t>イジョウ</t>
    </rPh>
    <rPh sb="7" eb="9">
      <t>バアイ</t>
    </rPh>
    <phoneticPr fontId="1"/>
  </si>
  <si>
    <t>試算シート（目安としてご利用ください）</t>
    <rPh sb="0" eb="2">
      <t>シサン</t>
    </rPh>
    <rPh sb="6" eb="8">
      <t>メヤス</t>
    </rPh>
    <rPh sb="12" eb="14">
      <t>リヨウ</t>
    </rPh>
    <phoneticPr fontId="1"/>
  </si>
  <si>
    <t>収入は組合員からの送金額未満か？</t>
    <rPh sb="0" eb="2">
      <t>シュウニュウ</t>
    </rPh>
    <rPh sb="3" eb="6">
      <t>クミアイイン</t>
    </rPh>
    <rPh sb="9" eb="11">
      <t>ソウキン</t>
    </rPh>
    <rPh sb="11" eb="12">
      <t>ガク</t>
    </rPh>
    <rPh sb="12" eb="14">
      <t>ミマン</t>
    </rPh>
    <phoneticPr fontId="1"/>
  </si>
  <si>
    <t>①「被扶養者の年間収入」が③「組合員から被扶養者への年間送金額」未満である。</t>
    <rPh sb="2" eb="6">
      <t>ヒフヨウシャ</t>
    </rPh>
    <rPh sb="7" eb="9">
      <t>ネンカン</t>
    </rPh>
    <rPh sb="9" eb="11">
      <t>シュウニュウ</t>
    </rPh>
    <rPh sb="15" eb="18">
      <t>クミアイイン</t>
    </rPh>
    <rPh sb="20" eb="24">
      <t>ヒフヨウシャ</t>
    </rPh>
    <rPh sb="26" eb="28">
      <t>ネンカン</t>
    </rPh>
    <rPh sb="28" eb="31">
      <t>ソウキンガク</t>
    </rPh>
    <rPh sb="32" eb="34">
      <t>ミマン</t>
    </rPh>
    <phoneticPr fontId="1"/>
  </si>
  <si>
    <t>組合員と被扶養者が同一世帯に属している（同居）場合</t>
    <rPh sb="0" eb="3">
      <t>クミアイイン</t>
    </rPh>
    <rPh sb="4" eb="8">
      <t>ヒフヨウシャ</t>
    </rPh>
    <rPh sb="9" eb="11">
      <t>ドウイツ</t>
    </rPh>
    <rPh sb="11" eb="13">
      <t>セタイ</t>
    </rPh>
    <rPh sb="14" eb="15">
      <t>ゾク</t>
    </rPh>
    <rPh sb="20" eb="22">
      <t>ドウキョ</t>
    </rPh>
    <rPh sb="23" eb="25">
      <t>バアイ</t>
    </rPh>
    <phoneticPr fontId="1"/>
  </si>
  <si>
    <t>組合員と被扶養者が同一世帯に属していない（別居）場合</t>
    <rPh sb="0" eb="3">
      <t>クミアイイン</t>
    </rPh>
    <rPh sb="4" eb="8">
      <t>ヒフヨウシャ</t>
    </rPh>
    <rPh sb="9" eb="11">
      <t>ドウイツ</t>
    </rPh>
    <rPh sb="11" eb="13">
      <t>セタイ</t>
    </rPh>
    <rPh sb="14" eb="15">
      <t>ゾク</t>
    </rPh>
    <rPh sb="21" eb="23">
      <t>ベッキョ</t>
    </rPh>
    <rPh sb="24" eb="26">
      <t>バアイ</t>
    </rPh>
    <phoneticPr fontId="1"/>
  </si>
  <si>
    <t>※　毎月の給与、通勤交通費等の各種手当及び賞与を含む年間の総支給額を入力してください。</t>
    <rPh sb="2" eb="4">
      <t>マイツキ</t>
    </rPh>
    <rPh sb="5" eb="7">
      <t>キュウヨ</t>
    </rPh>
    <rPh sb="8" eb="10">
      <t>ツウキン</t>
    </rPh>
    <rPh sb="10" eb="13">
      <t>コウツウヒ</t>
    </rPh>
    <rPh sb="13" eb="14">
      <t>ナド</t>
    </rPh>
    <rPh sb="15" eb="17">
      <t>カクシュ</t>
    </rPh>
    <rPh sb="17" eb="19">
      <t>テアテ</t>
    </rPh>
    <rPh sb="19" eb="20">
      <t>オヨ</t>
    </rPh>
    <rPh sb="21" eb="23">
      <t>ショウヨ</t>
    </rPh>
    <rPh sb="24" eb="25">
      <t>フク</t>
    </rPh>
    <rPh sb="26" eb="28">
      <t>ネンカン</t>
    </rPh>
    <rPh sb="29" eb="30">
      <t>ソウ</t>
    </rPh>
    <rPh sb="30" eb="33">
      <t>シキュウガク</t>
    </rPh>
    <rPh sb="34" eb="36">
      <t>ニュウリョク</t>
    </rPh>
    <phoneticPr fontId="1"/>
  </si>
  <si>
    <t>「一時的な収入変動」による増加分を含む「被扶養者の年間収入」を入力してください。</t>
    <rPh sb="1" eb="4">
      <t>イチジテキ</t>
    </rPh>
    <rPh sb="5" eb="7">
      <t>シュウニュウ</t>
    </rPh>
    <rPh sb="7" eb="9">
      <t>ヘンドウ</t>
    </rPh>
    <rPh sb="13" eb="15">
      <t>ゾウカ</t>
    </rPh>
    <rPh sb="15" eb="16">
      <t>ブン</t>
    </rPh>
    <rPh sb="17" eb="18">
      <t>フク</t>
    </rPh>
    <rPh sb="20" eb="24">
      <t>ヒフヨウシャ</t>
    </rPh>
    <rPh sb="25" eb="27">
      <t>ネンカン</t>
    </rPh>
    <rPh sb="27" eb="29">
      <t>シュウニュウ</t>
    </rPh>
    <rPh sb="31" eb="33">
      <t>ニュウリョク</t>
    </rPh>
    <phoneticPr fontId="1"/>
  </si>
  <si>
    <t xml:space="preserve"> ※　被扶養者の収入限度額は130万円未満（被扶養者が60歳以上及び概ね厚生年金保険法による</t>
    <rPh sb="3" eb="7">
      <t>ヒフヨウシャ</t>
    </rPh>
    <rPh sb="8" eb="10">
      <t>シュウニュウ</t>
    </rPh>
    <rPh sb="10" eb="12">
      <t>ゲンド</t>
    </rPh>
    <rPh sb="12" eb="13">
      <t>ガク</t>
    </rPh>
    <rPh sb="32" eb="33">
      <t>オヨ</t>
    </rPh>
    <phoneticPr fontId="1"/>
  </si>
  <si>
    <t>　　　障害厚生年金の受給要件に該当する程度の障がい者である場合には180万円未満）</t>
    <rPh sb="22" eb="23">
      <t>ショウ</t>
    </rPh>
    <rPh sb="25" eb="26">
      <t>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</si>
</sst>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10" x14ac:knownFonts="1">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sz val="14"/>
      <color theme="1"/>
      <name val="ＭＳ Ｐゴシック"/>
      <family val="3"/>
      <charset val="128"/>
    </font>
    <font>
      <sz val="11"/>
      <color rgb="FFFF0000"/>
      <name val="ＭＳ Ｐゴシック"/>
      <family val="3"/>
      <charset val="128"/>
    </font>
    <font>
      <b/>
      <sz val="12"/>
      <color theme="1"/>
      <name val="ＭＳ Ｐゴシック"/>
      <family val="3"/>
      <charset val="128"/>
    </font>
    <font>
      <sz val="12"/>
      <color theme="1"/>
      <name val="ＭＳ Ｐゴシック"/>
      <family val="3"/>
      <charset val="128"/>
    </font>
    <font>
      <sz val="10"/>
      <color theme="1"/>
      <name val="ＭＳ Ｐゴシック"/>
      <family val="3"/>
      <charset val="128"/>
    </font>
    <font>
      <sz val="10"/>
      <color theme="4" tint="-0.249977111117893"/>
      <name val="ＭＳ Ｐゴシック"/>
      <family val="3"/>
      <charset val="128"/>
    </font>
    <font>
      <b/>
      <sz val="18"/>
      <color theme="1"/>
      <name val="ＭＳ Ｐゴシック"/>
      <family val="3"/>
      <charset val="128"/>
    </font>
  </fonts>
  <fills count="6">
    <fill>
      <patternFill patternType="none"/>
    </fill>
    <fill>
      <patternFill patternType="gray125"/>
    </fill>
    <fill>
      <patternFill patternType="solid">
        <fgColor rgb="FFFFCCFF"/>
        <bgColor indexed="64"/>
      </patternFill>
    </fill>
    <fill>
      <patternFill patternType="solid">
        <fgColor rgb="FFFFFF00"/>
        <bgColor indexed="64"/>
      </patternFill>
    </fill>
    <fill>
      <patternFill patternType="solid">
        <fgColor rgb="FFCCFFCC"/>
        <bgColor indexed="64"/>
      </patternFill>
    </fill>
    <fill>
      <patternFill patternType="solid">
        <fgColor theme="7" tint="0.79998168889431442"/>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indexed="64"/>
      </left>
      <right style="double">
        <color indexed="64"/>
      </right>
      <top style="double">
        <color indexed="64"/>
      </top>
      <bottom style="double">
        <color indexed="64"/>
      </bottom>
      <diagonal/>
    </border>
    <border>
      <left style="thin">
        <color indexed="64"/>
      </left>
      <right/>
      <top/>
      <bottom/>
      <diagonal/>
    </border>
    <border>
      <left/>
      <right style="thin">
        <color indexed="64"/>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1">
    <xf numFmtId="0" fontId="0" fillId="0" borderId="0">
      <alignment vertical="center"/>
    </xf>
  </cellStyleXfs>
  <cellXfs count="59">
    <xf numFmtId="0" fontId="0" fillId="0" borderId="0" xfId="0">
      <alignment vertical="center"/>
    </xf>
    <xf numFmtId="0" fontId="2" fillId="0" borderId="0" xfId="0" applyFont="1">
      <alignment vertical="center"/>
    </xf>
    <xf numFmtId="0" fontId="2" fillId="0" borderId="5" xfId="0" applyFont="1" applyBorder="1">
      <alignment vertical="center"/>
    </xf>
    <xf numFmtId="0" fontId="2" fillId="0" borderId="0" xfId="0" applyFont="1" applyBorder="1">
      <alignment vertical="center"/>
    </xf>
    <xf numFmtId="0" fontId="2" fillId="5" borderId="0" xfId="0" applyFont="1" applyFill="1">
      <alignment vertical="center"/>
    </xf>
    <xf numFmtId="0" fontId="2" fillId="0" borderId="1" xfId="0" applyFont="1" applyBorder="1">
      <alignment vertical="center"/>
    </xf>
    <xf numFmtId="0" fontId="2" fillId="0" borderId="0" xfId="0" applyFont="1" applyFill="1">
      <alignment vertical="center"/>
    </xf>
    <xf numFmtId="0" fontId="2" fillId="0" borderId="0" xfId="0" applyFont="1" applyAlignment="1">
      <alignment horizontal="left" vertical="center"/>
    </xf>
    <xf numFmtId="177" fontId="2" fillId="0" borderId="1" xfId="0" applyNumberFormat="1" applyFont="1" applyBorder="1">
      <alignment vertical="center"/>
    </xf>
    <xf numFmtId="176" fontId="2" fillId="0" borderId="1" xfId="0" applyNumberFormat="1" applyFont="1" applyBorder="1">
      <alignment vertical="center"/>
    </xf>
    <xf numFmtId="0" fontId="2" fillId="0" borderId="0" xfId="0" applyFont="1" applyFill="1" applyBorder="1">
      <alignment vertical="center"/>
    </xf>
    <xf numFmtId="0" fontId="2" fillId="0" borderId="0" xfId="0" applyNumberFormat="1" applyFont="1" applyAlignment="1">
      <alignment horizontal="left" vertical="center"/>
    </xf>
    <xf numFmtId="0" fontId="2" fillId="0" borderId="0" xfId="0" applyFont="1" applyFill="1" applyBorder="1" applyAlignment="1">
      <alignment horizontal="left" vertical="center"/>
    </xf>
    <xf numFmtId="0" fontId="2" fillId="0" borderId="1" xfId="0" applyFont="1" applyBorder="1" applyAlignment="1">
      <alignment horizontal="center" vertical="center"/>
    </xf>
    <xf numFmtId="176" fontId="2" fillId="0" borderId="13" xfId="0" applyNumberFormat="1" applyFont="1" applyBorder="1">
      <alignment vertical="center"/>
    </xf>
    <xf numFmtId="176" fontId="2" fillId="0" borderId="2" xfId="0" applyNumberFormat="1" applyFont="1" applyBorder="1">
      <alignment vertical="center"/>
    </xf>
    <xf numFmtId="0" fontId="2" fillId="4" borderId="3" xfId="0" applyFont="1" applyFill="1" applyBorder="1" applyProtection="1">
      <alignment vertical="center"/>
      <protection locked="0"/>
    </xf>
    <xf numFmtId="0" fontId="2" fillId="0" borderId="0" xfId="0" applyFont="1" applyProtection="1">
      <alignment vertical="center"/>
    </xf>
    <xf numFmtId="0" fontId="3" fillId="0" borderId="0" xfId="0" applyFont="1" applyProtection="1">
      <alignment vertical="center"/>
    </xf>
    <xf numFmtId="0" fontId="9" fillId="0" borderId="0" xfId="0" applyFont="1" applyProtection="1">
      <alignment vertical="center"/>
    </xf>
    <xf numFmtId="0" fontId="2" fillId="0" borderId="18" xfId="0" applyFont="1" applyBorder="1" applyProtection="1">
      <alignment vertical="center"/>
    </xf>
    <xf numFmtId="0" fontId="2" fillId="0" borderId="19" xfId="0" applyFont="1" applyBorder="1" applyProtection="1">
      <alignment vertical="center"/>
    </xf>
    <xf numFmtId="0" fontId="2" fillId="0" borderId="20" xfId="0" applyFont="1" applyBorder="1" applyProtection="1">
      <alignment vertical="center"/>
    </xf>
    <xf numFmtId="0" fontId="4" fillId="0" borderId="0" xfId="0" applyFont="1" applyFill="1" applyProtection="1">
      <alignment vertical="center"/>
    </xf>
    <xf numFmtId="0" fontId="2" fillId="0" borderId="0" xfId="0" applyFont="1" applyFill="1" applyProtection="1">
      <alignment vertical="center"/>
    </xf>
    <xf numFmtId="0" fontId="2" fillId="0" borderId="21" xfId="0" applyFont="1" applyBorder="1" applyProtection="1">
      <alignment vertical="center"/>
    </xf>
    <xf numFmtId="0" fontId="2" fillId="0" borderId="22" xfId="0" applyFont="1" applyBorder="1" applyProtection="1">
      <alignment vertical="center"/>
    </xf>
    <xf numFmtId="0" fontId="2" fillId="0" borderId="23" xfId="0" applyFont="1" applyBorder="1" applyProtection="1">
      <alignment vertical="center"/>
    </xf>
    <xf numFmtId="0" fontId="2" fillId="0" borderId="4" xfId="0" applyFont="1" applyBorder="1" applyProtection="1">
      <alignment vertical="center"/>
    </xf>
    <xf numFmtId="0" fontId="2" fillId="0" borderId="5" xfId="0" applyFont="1" applyBorder="1" applyProtection="1">
      <alignment vertical="center"/>
    </xf>
    <xf numFmtId="0" fontId="2" fillId="0" borderId="6" xfId="0" applyFont="1" applyBorder="1" applyProtection="1">
      <alignment vertical="center"/>
    </xf>
    <xf numFmtId="0" fontId="2" fillId="0" borderId="7" xfId="0" applyFont="1" applyBorder="1" applyProtection="1">
      <alignment vertical="center"/>
    </xf>
    <xf numFmtId="0" fontId="6" fillId="0" borderId="16" xfId="0" applyFont="1" applyBorder="1" applyAlignment="1" applyProtection="1">
      <alignment horizontal="center" vertical="center" shrinkToFit="1"/>
    </xf>
    <xf numFmtId="0" fontId="2" fillId="0" borderId="0" xfId="0" applyFont="1" applyBorder="1" applyProtection="1">
      <alignment vertical="center"/>
    </xf>
    <xf numFmtId="0" fontId="2" fillId="0" borderId="8" xfId="0" applyFont="1" applyBorder="1" applyProtection="1">
      <alignment vertical="center"/>
    </xf>
    <xf numFmtId="0" fontId="6" fillId="0" borderId="0" xfId="0" applyFont="1" applyFill="1" applyBorder="1" applyAlignment="1" applyProtection="1">
      <alignment horizontal="left" vertical="center"/>
    </xf>
    <xf numFmtId="0" fontId="0" fillId="0" borderId="0" xfId="0" applyBorder="1" applyAlignment="1" applyProtection="1">
      <alignment horizontal="center" vertical="center"/>
    </xf>
    <xf numFmtId="0" fontId="6" fillId="0" borderId="0" xfId="0" applyFont="1" applyBorder="1" applyAlignment="1" applyProtection="1">
      <alignment horizontal="center" vertical="center" shrinkToFit="1"/>
    </xf>
    <xf numFmtId="0" fontId="2" fillId="0" borderId="0" xfId="0" applyFont="1" applyBorder="1" applyAlignment="1" applyProtection="1">
      <alignment horizontal="right" vertical="center"/>
    </xf>
    <xf numFmtId="0" fontId="2" fillId="0" borderId="0" xfId="0" applyFont="1" applyFill="1" applyBorder="1" applyProtection="1">
      <alignment vertical="center"/>
    </xf>
    <xf numFmtId="176" fontId="2" fillId="0" borderId="0" xfId="0" applyNumberFormat="1" applyFont="1" applyFill="1" applyBorder="1" applyProtection="1">
      <alignment vertical="center"/>
    </xf>
    <xf numFmtId="0" fontId="8" fillId="0" borderId="0" xfId="0" applyFont="1" applyBorder="1" applyProtection="1">
      <alignment vertical="center"/>
    </xf>
    <xf numFmtId="0" fontId="7" fillId="0" borderId="0" xfId="0" applyFont="1" applyBorder="1" applyProtection="1">
      <alignment vertical="center"/>
    </xf>
    <xf numFmtId="0" fontId="2" fillId="0" borderId="0" xfId="0" applyFont="1" applyBorder="1" applyAlignment="1" applyProtection="1">
      <alignment horizontal="left" vertical="center"/>
    </xf>
    <xf numFmtId="0" fontId="2" fillId="0" borderId="17" xfId="0" applyFont="1" applyBorder="1" applyProtection="1">
      <alignment vertical="center"/>
    </xf>
    <xf numFmtId="0" fontId="2" fillId="0" borderId="1" xfId="0" applyFont="1" applyBorder="1" applyAlignment="1" applyProtection="1">
      <alignment horizontal="center" vertical="center"/>
    </xf>
    <xf numFmtId="0" fontId="2" fillId="0" borderId="13" xfId="0" applyFont="1" applyBorder="1" applyAlignment="1" applyProtection="1">
      <alignment horizontal="center" vertical="center"/>
    </xf>
    <xf numFmtId="0" fontId="2" fillId="0" borderId="13" xfId="0" applyFont="1" applyBorder="1" applyProtection="1">
      <alignment vertical="center"/>
    </xf>
    <xf numFmtId="0" fontId="4" fillId="0" borderId="0" xfId="0" applyFont="1" applyBorder="1" applyProtection="1">
      <alignment vertical="center"/>
    </xf>
    <xf numFmtId="0" fontId="5" fillId="0" borderId="0" xfId="0" applyFont="1" applyBorder="1" applyAlignment="1" applyProtection="1">
      <alignment horizontal="right" vertical="center"/>
    </xf>
    <xf numFmtId="0" fontId="5" fillId="2" borderId="15"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0" fontId="2" fillId="0" borderId="9" xfId="0" applyFont="1" applyBorder="1" applyProtection="1">
      <alignment vertical="center"/>
    </xf>
    <xf numFmtId="0" fontId="2" fillId="0" borderId="10" xfId="0" applyFont="1" applyBorder="1" applyProtection="1">
      <alignment vertical="center"/>
    </xf>
    <xf numFmtId="0" fontId="2" fillId="0" borderId="11" xfId="0" applyFont="1" applyBorder="1" applyProtection="1">
      <alignment vertical="center"/>
    </xf>
    <xf numFmtId="176" fontId="2" fillId="3" borderId="3" xfId="0" applyNumberFormat="1" applyFont="1" applyFill="1" applyBorder="1" applyProtection="1">
      <alignment vertical="center"/>
      <protection locked="0"/>
    </xf>
    <xf numFmtId="0" fontId="5" fillId="5" borderId="12" xfId="0" applyFont="1" applyFill="1" applyBorder="1" applyAlignment="1" applyProtection="1">
      <alignment horizontal="center" vertical="center" shrinkToFit="1"/>
    </xf>
    <xf numFmtId="0" fontId="0" fillId="0" borderId="13" xfId="0" applyBorder="1" applyAlignment="1" applyProtection="1">
      <alignment horizontal="center" vertical="center" shrinkToFit="1"/>
    </xf>
    <xf numFmtId="0" fontId="0" fillId="0" borderId="14" xfId="0" applyBorder="1" applyAlignment="1" applyProtection="1">
      <alignment horizontal="center" vertical="center" shrinkToFit="1"/>
    </xf>
  </cellXfs>
  <cellStyles count="1">
    <cellStyle name="標準" xfId="0" builtinId="0"/>
  </cellStyles>
  <dxfs count="0"/>
  <tableStyles count="0" defaultTableStyle="TableStyleMedium2" defaultPivotStyle="PivotStyleLight16"/>
  <colors>
    <mruColors>
      <color rgb="FFFFFF00"/>
      <color rgb="FFFFCCFF"/>
      <color rgb="FFCCFFCC"/>
      <color rgb="FFFFFFCC"/>
      <color rgb="FFDEFE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8"/>
  <sheetViews>
    <sheetView showGridLines="0" tabSelected="1" zoomScale="90" zoomScaleNormal="90" workbookViewId="0">
      <selection activeCell="H12" sqref="H12"/>
    </sheetView>
  </sheetViews>
  <sheetFormatPr defaultRowHeight="18.75" customHeight="1" x14ac:dyDescent="0.4"/>
  <cols>
    <col min="1" max="1" width="1.75" style="1" customWidth="1"/>
    <col min="2" max="2" width="2.75" style="1" customWidth="1"/>
    <col min="3" max="3" width="8.875" style="1" customWidth="1"/>
    <col min="4" max="4" width="12.375" style="1" customWidth="1"/>
    <col min="5" max="5" width="9.5" style="1" customWidth="1"/>
    <col min="6" max="6" width="23.75" style="1" customWidth="1"/>
    <col min="7" max="7" width="31.75" style="1" customWidth="1"/>
    <col min="8" max="8" width="14.375" style="1" customWidth="1"/>
    <col min="9" max="9" width="5.125" style="1" customWidth="1"/>
    <col min="10" max="10" width="7.125" style="1" customWidth="1"/>
    <col min="11" max="11" width="2.375" style="1" customWidth="1"/>
    <col min="12" max="13" width="2.75" style="1" customWidth="1"/>
    <col min="14" max="14" width="8.875" style="1" customWidth="1"/>
    <col min="15" max="15" width="12.375" style="1" customWidth="1"/>
    <col min="16" max="16" width="9.5" style="1" customWidth="1"/>
    <col min="17" max="17" width="23.75" style="1" customWidth="1"/>
    <col min="18" max="18" width="31.25" style="1" customWidth="1"/>
    <col min="19" max="19" width="14.5" style="1" customWidth="1"/>
    <col min="20" max="20" width="5.125" style="1" customWidth="1"/>
    <col min="21" max="21" width="7" style="1" customWidth="1"/>
    <col min="22" max="22" width="2.375" style="1" customWidth="1"/>
    <col min="23" max="23" width="6.875" style="1" customWidth="1"/>
    <col min="24" max="16384" width="9" style="1"/>
  </cols>
  <sheetData>
    <row r="1" spans="1:22" ht="9.75" customHeight="1" x14ac:dyDescent="0.4">
      <c r="A1" s="17"/>
      <c r="B1" s="18"/>
      <c r="C1" s="18"/>
      <c r="D1" s="17"/>
      <c r="E1" s="17"/>
      <c r="F1" s="17"/>
      <c r="G1" s="17"/>
      <c r="H1" s="17"/>
      <c r="I1" s="17"/>
      <c r="J1" s="17"/>
      <c r="K1" s="17"/>
      <c r="L1" s="17"/>
      <c r="M1" s="17"/>
      <c r="N1" s="17"/>
      <c r="O1" s="17"/>
      <c r="P1" s="17"/>
      <c r="Q1" s="17"/>
      <c r="R1" s="17"/>
      <c r="S1" s="17"/>
      <c r="T1" s="17"/>
      <c r="U1" s="17"/>
      <c r="V1" s="17"/>
    </row>
    <row r="2" spans="1:22" ht="18.75" customHeight="1" x14ac:dyDescent="0.4">
      <c r="A2" s="17"/>
      <c r="B2" s="19" t="s">
        <v>37</v>
      </c>
      <c r="C2" s="17"/>
      <c r="D2" s="17"/>
      <c r="E2" s="17"/>
      <c r="F2" s="17"/>
      <c r="G2" s="17"/>
      <c r="H2" s="17"/>
      <c r="I2" s="17"/>
      <c r="J2" s="17"/>
      <c r="K2" s="17"/>
      <c r="L2" s="17"/>
      <c r="M2" s="17"/>
      <c r="N2" s="17"/>
      <c r="O2" s="17"/>
      <c r="P2" s="17"/>
      <c r="Q2" s="17"/>
      <c r="R2" s="17"/>
      <c r="S2" s="17"/>
      <c r="T2" s="17"/>
      <c r="U2" s="17"/>
      <c r="V2" s="17"/>
    </row>
    <row r="3" spans="1:22" ht="8.25" customHeight="1" x14ac:dyDescent="0.4">
      <c r="A3" s="17"/>
      <c r="B3" s="19"/>
      <c r="C3" s="17"/>
      <c r="D3" s="17"/>
      <c r="E3" s="17"/>
      <c r="F3" s="17"/>
      <c r="G3" s="17"/>
      <c r="H3" s="17"/>
      <c r="I3" s="17"/>
      <c r="J3" s="17"/>
      <c r="K3" s="17"/>
      <c r="L3" s="17"/>
      <c r="M3" s="17"/>
      <c r="N3" s="17"/>
      <c r="O3" s="17"/>
      <c r="P3" s="17"/>
      <c r="Q3" s="17"/>
      <c r="R3" s="17"/>
      <c r="S3" s="17"/>
      <c r="T3" s="17"/>
      <c r="U3" s="17"/>
      <c r="V3" s="17"/>
    </row>
    <row r="4" spans="1:22" ht="18.75" customHeight="1" x14ac:dyDescent="0.4">
      <c r="A4" s="17"/>
      <c r="B4" s="20" t="s">
        <v>35</v>
      </c>
      <c r="C4" s="21"/>
      <c r="D4" s="21"/>
      <c r="E4" s="22"/>
      <c r="F4" s="17"/>
      <c r="G4" s="23"/>
      <c r="H4" s="24"/>
      <c r="I4" s="24"/>
      <c r="J4" s="24"/>
      <c r="K4" s="24"/>
      <c r="L4" s="24"/>
      <c r="M4" s="24"/>
      <c r="N4" s="24"/>
      <c r="O4" s="24"/>
      <c r="P4" s="24"/>
      <c r="Q4" s="24"/>
      <c r="R4" s="24"/>
      <c r="S4" s="17"/>
      <c r="T4" s="17"/>
      <c r="U4" s="17"/>
      <c r="V4" s="17"/>
    </row>
    <row r="5" spans="1:22" ht="15.75" customHeight="1" x14ac:dyDescent="0.4">
      <c r="A5" s="17"/>
      <c r="B5" s="25" t="s">
        <v>36</v>
      </c>
      <c r="C5" s="26"/>
      <c r="D5" s="26"/>
      <c r="E5" s="27"/>
      <c r="F5" s="17"/>
      <c r="G5" s="23"/>
      <c r="H5" s="24"/>
      <c r="I5" s="24"/>
      <c r="J5" s="24"/>
      <c r="K5" s="24"/>
      <c r="L5" s="24"/>
      <c r="M5" s="24"/>
      <c r="N5" s="24"/>
      <c r="O5" s="24"/>
      <c r="P5" s="24"/>
      <c r="Q5" s="24"/>
      <c r="R5" s="24"/>
      <c r="S5" s="17"/>
      <c r="T5" s="17"/>
      <c r="U5" s="17"/>
      <c r="V5" s="17"/>
    </row>
    <row r="6" spans="1:22" ht="15" customHeight="1" x14ac:dyDescent="0.4">
      <c r="A6" s="17"/>
      <c r="B6" s="17"/>
      <c r="C6" s="17"/>
      <c r="D6" s="17"/>
      <c r="E6" s="17"/>
      <c r="F6" s="17"/>
      <c r="G6" s="24"/>
      <c r="H6" s="24"/>
      <c r="I6" s="24"/>
      <c r="J6" s="24"/>
      <c r="K6" s="24"/>
      <c r="L6" s="24"/>
      <c r="M6" s="24"/>
      <c r="N6" s="24"/>
      <c r="O6" s="24"/>
      <c r="P6" s="24"/>
      <c r="Q6" s="24"/>
      <c r="R6" s="24"/>
      <c r="S6" s="17"/>
      <c r="T6" s="17"/>
      <c r="U6" s="17"/>
      <c r="V6" s="17"/>
    </row>
    <row r="7" spans="1:22" ht="17.25" customHeight="1" thickBot="1" x14ac:dyDescent="0.45">
      <c r="A7" s="17"/>
      <c r="B7" s="17"/>
      <c r="C7" s="17"/>
      <c r="D7" s="17"/>
      <c r="E7" s="17"/>
      <c r="F7" s="17"/>
      <c r="G7" s="17"/>
      <c r="H7" s="17"/>
      <c r="I7" s="17"/>
      <c r="J7" s="17"/>
      <c r="K7" s="17"/>
      <c r="L7" s="17"/>
      <c r="M7" s="17"/>
      <c r="N7" s="17"/>
      <c r="O7" s="17"/>
      <c r="P7" s="17"/>
      <c r="Q7" s="17"/>
      <c r="R7" s="17"/>
      <c r="S7" s="17"/>
      <c r="T7" s="17"/>
      <c r="U7" s="17"/>
      <c r="V7" s="17"/>
    </row>
    <row r="8" spans="1:22" ht="18.75" customHeight="1" x14ac:dyDescent="0.4">
      <c r="A8" s="17"/>
      <c r="B8" s="28"/>
      <c r="C8" s="29"/>
      <c r="D8" s="29"/>
      <c r="E8" s="29"/>
      <c r="F8" s="29"/>
      <c r="G8" s="29"/>
      <c r="H8" s="29"/>
      <c r="I8" s="29"/>
      <c r="J8" s="29"/>
      <c r="K8" s="30"/>
      <c r="L8" s="31"/>
      <c r="M8" s="28"/>
      <c r="N8" s="29"/>
      <c r="O8" s="29"/>
      <c r="P8" s="29"/>
      <c r="Q8" s="29"/>
      <c r="R8" s="29"/>
      <c r="S8" s="29"/>
      <c r="T8" s="29"/>
      <c r="U8" s="29"/>
      <c r="V8" s="30"/>
    </row>
    <row r="9" spans="1:22" ht="21.75" customHeight="1" x14ac:dyDescent="0.4">
      <c r="A9" s="17"/>
      <c r="B9" s="31"/>
      <c r="C9" s="56" t="s">
        <v>40</v>
      </c>
      <c r="D9" s="57"/>
      <c r="E9" s="57"/>
      <c r="F9" s="58"/>
      <c r="G9" s="32"/>
      <c r="H9" s="33"/>
      <c r="I9" s="33"/>
      <c r="J9" s="33"/>
      <c r="K9" s="34"/>
      <c r="L9" s="31"/>
      <c r="M9" s="31"/>
      <c r="N9" s="56" t="s">
        <v>41</v>
      </c>
      <c r="O9" s="57"/>
      <c r="P9" s="57"/>
      <c r="Q9" s="58"/>
      <c r="R9" s="33"/>
      <c r="S9" s="33"/>
      <c r="T9" s="33"/>
      <c r="U9" s="33"/>
      <c r="V9" s="34"/>
    </row>
    <row r="10" spans="1:22" ht="21.75" customHeight="1" x14ac:dyDescent="0.4">
      <c r="A10" s="17"/>
      <c r="B10" s="31"/>
      <c r="C10" s="35" t="s">
        <v>26</v>
      </c>
      <c r="D10" s="36"/>
      <c r="E10" s="36"/>
      <c r="F10" s="36"/>
      <c r="G10" s="37"/>
      <c r="H10" s="33"/>
      <c r="I10" s="33"/>
      <c r="J10" s="33"/>
      <c r="K10" s="34"/>
      <c r="L10" s="31"/>
      <c r="M10" s="31"/>
      <c r="N10" s="35" t="s">
        <v>26</v>
      </c>
      <c r="O10" s="36"/>
      <c r="P10" s="36"/>
      <c r="Q10" s="36"/>
      <c r="R10" s="33"/>
      <c r="S10" s="33"/>
      <c r="T10" s="33"/>
      <c r="U10" s="33"/>
      <c r="V10" s="34"/>
    </row>
    <row r="11" spans="1:22" ht="18.75" customHeight="1" thickBot="1" x14ac:dyDescent="0.45">
      <c r="A11" s="17"/>
      <c r="B11" s="31"/>
      <c r="C11" s="33"/>
      <c r="D11" s="33"/>
      <c r="E11" s="33"/>
      <c r="F11" s="33"/>
      <c r="G11" s="33"/>
      <c r="H11" s="33"/>
      <c r="I11" s="33"/>
      <c r="J11" s="33"/>
      <c r="K11" s="34"/>
      <c r="L11" s="31"/>
      <c r="M11" s="31"/>
      <c r="N11" s="33"/>
      <c r="O11" s="33"/>
      <c r="P11" s="33"/>
      <c r="Q11" s="33"/>
      <c r="R11" s="33"/>
      <c r="S11" s="33"/>
      <c r="T11" s="33"/>
      <c r="U11" s="33"/>
      <c r="V11" s="34"/>
    </row>
    <row r="12" spans="1:22" ht="18.75" customHeight="1" thickBot="1" x14ac:dyDescent="0.45">
      <c r="A12" s="17"/>
      <c r="B12" s="31"/>
      <c r="C12" s="38" t="s">
        <v>11</v>
      </c>
      <c r="D12" s="39" t="s">
        <v>43</v>
      </c>
      <c r="E12" s="39"/>
      <c r="F12" s="39"/>
      <c r="G12" s="39"/>
      <c r="H12" s="55"/>
      <c r="I12" s="40" t="s">
        <v>15</v>
      </c>
      <c r="J12" s="33"/>
      <c r="K12" s="34"/>
      <c r="L12" s="31"/>
      <c r="M12" s="31"/>
      <c r="N12" s="38" t="s">
        <v>11</v>
      </c>
      <c r="O12" s="39" t="s">
        <v>43</v>
      </c>
      <c r="P12" s="39"/>
      <c r="Q12" s="39"/>
      <c r="R12" s="39"/>
      <c r="S12" s="55"/>
      <c r="T12" s="33" t="s">
        <v>15</v>
      </c>
      <c r="U12" s="33"/>
      <c r="V12" s="34"/>
    </row>
    <row r="13" spans="1:22" ht="18.75" customHeight="1" x14ac:dyDescent="0.4">
      <c r="A13" s="17"/>
      <c r="B13" s="31"/>
      <c r="C13" s="38"/>
      <c r="D13" s="41" t="s">
        <v>42</v>
      </c>
      <c r="E13" s="33"/>
      <c r="F13" s="33"/>
      <c r="G13" s="33"/>
      <c r="H13" s="33"/>
      <c r="I13" s="33"/>
      <c r="J13" s="33"/>
      <c r="K13" s="34"/>
      <c r="L13" s="31"/>
      <c r="M13" s="31"/>
      <c r="N13" s="42"/>
      <c r="O13" s="41" t="s">
        <v>42</v>
      </c>
      <c r="P13" s="33"/>
      <c r="Q13" s="33"/>
      <c r="R13" s="33"/>
      <c r="S13" s="33"/>
      <c r="T13" s="33"/>
      <c r="U13" s="33"/>
      <c r="V13" s="34"/>
    </row>
    <row r="14" spans="1:22" ht="18.75" customHeight="1" thickBot="1" x14ac:dyDescent="0.45">
      <c r="A14" s="17"/>
      <c r="B14" s="31"/>
      <c r="C14" s="38"/>
      <c r="D14" s="33"/>
      <c r="E14" s="33"/>
      <c r="F14" s="33"/>
      <c r="G14" s="33"/>
      <c r="H14" s="17"/>
      <c r="I14" s="17"/>
      <c r="J14" s="40"/>
      <c r="K14" s="34"/>
      <c r="L14" s="31"/>
      <c r="M14" s="31"/>
      <c r="N14" s="33"/>
      <c r="O14" s="33"/>
      <c r="P14" s="33"/>
      <c r="Q14" s="17"/>
      <c r="R14" s="33"/>
      <c r="S14" s="17"/>
      <c r="T14" s="17"/>
      <c r="U14" s="33"/>
      <c r="V14" s="34"/>
    </row>
    <row r="15" spans="1:22" ht="18.75" customHeight="1" thickBot="1" x14ac:dyDescent="0.45">
      <c r="A15" s="17"/>
      <c r="B15" s="31"/>
      <c r="C15" s="38" t="s">
        <v>17</v>
      </c>
      <c r="D15" s="33" t="s">
        <v>18</v>
      </c>
      <c r="E15" s="33"/>
      <c r="F15" s="33"/>
      <c r="G15" s="33"/>
      <c r="H15" s="55"/>
      <c r="I15" s="40" t="s">
        <v>15</v>
      </c>
      <c r="J15" s="40"/>
      <c r="K15" s="34"/>
      <c r="L15" s="31"/>
      <c r="M15" s="31"/>
      <c r="N15" s="38" t="s">
        <v>17</v>
      </c>
      <c r="O15" s="33" t="s">
        <v>18</v>
      </c>
      <c r="P15" s="33"/>
      <c r="Q15" s="40"/>
      <c r="R15" s="33"/>
      <c r="S15" s="55"/>
      <c r="T15" s="33" t="s">
        <v>2</v>
      </c>
      <c r="U15" s="33"/>
      <c r="V15" s="34"/>
    </row>
    <row r="16" spans="1:22" ht="18.75" customHeight="1" x14ac:dyDescent="0.4">
      <c r="A16" s="17"/>
      <c r="B16" s="31"/>
      <c r="C16" s="38"/>
      <c r="D16" s="33" t="s">
        <v>19</v>
      </c>
      <c r="E16" s="33"/>
      <c r="F16" s="33"/>
      <c r="G16" s="33"/>
      <c r="H16" s="17"/>
      <c r="I16" s="17"/>
      <c r="J16" s="40"/>
      <c r="K16" s="34"/>
      <c r="L16" s="31"/>
      <c r="M16" s="31"/>
      <c r="N16" s="38"/>
      <c r="O16" s="33" t="s">
        <v>19</v>
      </c>
      <c r="P16" s="33"/>
      <c r="Q16" s="17"/>
      <c r="R16" s="17"/>
      <c r="S16" s="17"/>
      <c r="T16" s="17"/>
      <c r="U16" s="33"/>
      <c r="V16" s="34"/>
    </row>
    <row r="17" spans="1:22" ht="18.75" customHeight="1" thickBot="1" x14ac:dyDescent="0.45">
      <c r="A17" s="17"/>
      <c r="B17" s="31"/>
      <c r="C17" s="17"/>
      <c r="D17" s="17"/>
      <c r="E17" s="33"/>
      <c r="F17" s="33"/>
      <c r="G17" s="33"/>
      <c r="H17" s="40"/>
      <c r="I17" s="40"/>
      <c r="J17" s="40"/>
      <c r="K17" s="34"/>
      <c r="L17" s="31"/>
      <c r="M17" s="31"/>
      <c r="N17" s="33"/>
      <c r="O17" s="33"/>
      <c r="P17" s="33"/>
      <c r="Q17" s="40"/>
      <c r="R17" s="33"/>
      <c r="S17" s="33"/>
      <c r="T17" s="33"/>
      <c r="U17" s="33"/>
      <c r="V17" s="34"/>
    </row>
    <row r="18" spans="1:22" ht="18.75" customHeight="1" thickBot="1" x14ac:dyDescent="0.45">
      <c r="A18" s="17"/>
      <c r="B18" s="31"/>
      <c r="C18" s="38" t="s">
        <v>12</v>
      </c>
      <c r="D18" s="33" t="s">
        <v>27</v>
      </c>
      <c r="E18" s="33"/>
      <c r="F18" s="33"/>
      <c r="G18" s="33"/>
      <c r="H18" s="55"/>
      <c r="I18" s="40" t="s">
        <v>14</v>
      </c>
      <c r="J18" s="39"/>
      <c r="K18" s="34"/>
      <c r="L18" s="31"/>
      <c r="M18" s="31"/>
      <c r="N18" s="38" t="s">
        <v>12</v>
      </c>
      <c r="O18" s="33" t="s">
        <v>28</v>
      </c>
      <c r="P18" s="40"/>
      <c r="Q18" s="33"/>
      <c r="R18" s="33"/>
      <c r="S18" s="55"/>
      <c r="T18" s="33" t="s">
        <v>2</v>
      </c>
      <c r="U18" s="33"/>
      <c r="V18" s="34"/>
    </row>
    <row r="19" spans="1:22" ht="18.75" customHeight="1" thickBot="1" x14ac:dyDescent="0.45">
      <c r="A19" s="17"/>
      <c r="B19" s="31"/>
      <c r="C19" s="17"/>
      <c r="D19" s="17"/>
      <c r="E19" s="33"/>
      <c r="F19" s="33"/>
      <c r="G19" s="33"/>
      <c r="H19" s="17"/>
      <c r="I19" s="17"/>
      <c r="J19" s="33"/>
      <c r="K19" s="34"/>
      <c r="L19" s="31"/>
      <c r="M19" s="31"/>
      <c r="N19" s="33"/>
      <c r="O19" s="33"/>
      <c r="P19" s="33"/>
      <c r="Q19" s="17"/>
      <c r="R19" s="17"/>
      <c r="S19" s="17"/>
      <c r="T19" s="17"/>
      <c r="U19" s="33"/>
      <c r="V19" s="34"/>
    </row>
    <row r="20" spans="1:22" ht="18.75" customHeight="1" thickBot="1" x14ac:dyDescent="0.45">
      <c r="A20" s="17"/>
      <c r="B20" s="31"/>
      <c r="C20" s="38" t="s">
        <v>13</v>
      </c>
      <c r="D20" s="33" t="s">
        <v>29</v>
      </c>
      <c r="E20" s="33"/>
      <c r="F20" s="33"/>
      <c r="G20" s="33"/>
      <c r="H20" s="16"/>
      <c r="I20" s="39" t="s">
        <v>1</v>
      </c>
      <c r="J20" s="33"/>
      <c r="K20" s="34"/>
      <c r="L20" s="31"/>
      <c r="M20" s="31"/>
      <c r="N20" s="38" t="s">
        <v>13</v>
      </c>
      <c r="O20" s="33" t="s">
        <v>30</v>
      </c>
      <c r="P20" s="33"/>
      <c r="Q20" s="33"/>
      <c r="R20" s="33"/>
      <c r="S20" s="16"/>
      <c r="T20" s="33" t="s">
        <v>1</v>
      </c>
      <c r="U20" s="33"/>
      <c r="V20" s="34"/>
    </row>
    <row r="21" spans="1:22" ht="18.75" customHeight="1" x14ac:dyDescent="0.4">
      <c r="A21" s="17"/>
      <c r="B21" s="31"/>
      <c r="C21" s="17"/>
      <c r="D21" s="41" t="s">
        <v>44</v>
      </c>
      <c r="E21" s="33"/>
      <c r="F21" s="33"/>
      <c r="G21" s="33"/>
      <c r="H21" s="17"/>
      <c r="I21" s="17"/>
      <c r="J21" s="17"/>
      <c r="K21" s="34"/>
      <c r="L21" s="31"/>
      <c r="M21" s="31"/>
      <c r="N21" s="33"/>
      <c r="O21" s="41" t="s">
        <v>44</v>
      </c>
      <c r="P21" s="33"/>
      <c r="Q21" s="17"/>
      <c r="R21" s="17"/>
      <c r="S21" s="17"/>
      <c r="T21" s="17"/>
      <c r="U21" s="33"/>
      <c r="V21" s="34"/>
    </row>
    <row r="22" spans="1:22" ht="18.75" customHeight="1" x14ac:dyDescent="0.4">
      <c r="A22" s="17"/>
      <c r="B22" s="31"/>
      <c r="C22" s="33"/>
      <c r="D22" s="41" t="s">
        <v>45</v>
      </c>
      <c r="E22" s="33"/>
      <c r="F22" s="33"/>
      <c r="G22" s="33"/>
      <c r="H22" s="33"/>
      <c r="I22" s="33"/>
      <c r="J22" s="33"/>
      <c r="K22" s="34"/>
      <c r="L22" s="31"/>
      <c r="M22" s="31"/>
      <c r="N22" s="17"/>
      <c r="O22" s="41" t="s">
        <v>45</v>
      </c>
      <c r="P22" s="33"/>
      <c r="Q22" s="33"/>
      <c r="R22" s="33"/>
      <c r="S22" s="33"/>
      <c r="T22" s="33"/>
      <c r="U22" s="33"/>
      <c r="V22" s="34"/>
    </row>
    <row r="23" spans="1:22" ht="18.75" customHeight="1" x14ac:dyDescent="0.4">
      <c r="A23" s="17"/>
      <c r="B23" s="31"/>
      <c r="C23" s="33"/>
      <c r="D23" s="17"/>
      <c r="E23" s="33"/>
      <c r="F23" s="33"/>
      <c r="G23" s="33"/>
      <c r="H23" s="33"/>
      <c r="I23" s="33"/>
      <c r="J23" s="33"/>
      <c r="K23" s="34"/>
      <c r="L23" s="31"/>
      <c r="M23" s="31"/>
      <c r="N23" s="17"/>
      <c r="O23" s="33"/>
      <c r="P23" s="33"/>
      <c r="Q23" s="33"/>
      <c r="R23" s="33"/>
      <c r="S23" s="33"/>
      <c r="T23" s="33"/>
      <c r="U23" s="33"/>
      <c r="V23" s="34"/>
    </row>
    <row r="24" spans="1:22" ht="18.75" customHeight="1" x14ac:dyDescent="0.4">
      <c r="A24" s="17"/>
      <c r="B24" s="31"/>
      <c r="C24" s="43" t="s">
        <v>20</v>
      </c>
      <c r="D24" s="33"/>
      <c r="E24" s="33"/>
      <c r="F24" s="33"/>
      <c r="G24" s="33"/>
      <c r="H24" s="33"/>
      <c r="I24" s="33"/>
      <c r="J24" s="33"/>
      <c r="K24" s="34"/>
      <c r="L24" s="31"/>
      <c r="M24" s="31"/>
      <c r="N24" s="43" t="s">
        <v>20</v>
      </c>
      <c r="O24" s="33"/>
      <c r="P24" s="33"/>
      <c r="Q24" s="33"/>
      <c r="R24" s="33"/>
      <c r="S24" s="33"/>
      <c r="T24" s="33"/>
      <c r="U24" s="33"/>
      <c r="V24" s="34"/>
    </row>
    <row r="25" spans="1:22" ht="4.5" customHeight="1" x14ac:dyDescent="0.4">
      <c r="A25" s="17"/>
      <c r="B25" s="31"/>
      <c r="C25" s="33"/>
      <c r="D25" s="33"/>
      <c r="E25" s="33"/>
      <c r="F25" s="33"/>
      <c r="G25" s="33"/>
      <c r="H25" s="33"/>
      <c r="I25" s="33"/>
      <c r="J25" s="33"/>
      <c r="K25" s="34"/>
      <c r="L25" s="31"/>
      <c r="M25" s="31"/>
      <c r="N25" s="33"/>
      <c r="O25" s="33"/>
      <c r="P25" s="33"/>
      <c r="Q25" s="33"/>
      <c r="R25" s="33"/>
      <c r="S25" s="33"/>
      <c r="T25" s="33"/>
      <c r="U25" s="33"/>
      <c r="V25" s="34"/>
    </row>
    <row r="26" spans="1:22" ht="18.75" customHeight="1" x14ac:dyDescent="0.4">
      <c r="A26" s="17"/>
      <c r="B26" s="31"/>
      <c r="C26" s="38" t="s">
        <v>21</v>
      </c>
      <c r="D26" s="33" t="s">
        <v>31</v>
      </c>
      <c r="E26" s="33"/>
      <c r="F26" s="33"/>
      <c r="G26" s="33"/>
      <c r="H26" s="33"/>
      <c r="I26" s="44"/>
      <c r="J26" s="45" t="str">
        <f>IF(結果算定!$C$8=1,"はい","いいえ")</f>
        <v>はい</v>
      </c>
      <c r="K26" s="34"/>
      <c r="L26" s="33"/>
      <c r="M26" s="31"/>
      <c r="N26" s="38" t="s">
        <v>21</v>
      </c>
      <c r="O26" s="33" t="s">
        <v>39</v>
      </c>
      <c r="P26" s="33"/>
      <c r="Q26" s="33"/>
      <c r="R26" s="33"/>
      <c r="S26" s="33"/>
      <c r="T26" s="33"/>
      <c r="U26" s="45" t="str">
        <f>IF(結果算定!$F$8=1,"はい","いいえ")</f>
        <v>いいえ</v>
      </c>
      <c r="V26" s="34"/>
    </row>
    <row r="27" spans="1:22" ht="7.5" customHeight="1" x14ac:dyDescent="0.4">
      <c r="A27" s="17"/>
      <c r="B27" s="31"/>
      <c r="C27" s="38"/>
      <c r="D27" s="33"/>
      <c r="E27" s="33"/>
      <c r="F27" s="33"/>
      <c r="G27" s="33"/>
      <c r="H27" s="33"/>
      <c r="I27" s="33"/>
      <c r="J27" s="46"/>
      <c r="K27" s="34"/>
      <c r="L27" s="33"/>
      <c r="M27" s="31"/>
      <c r="N27" s="38"/>
      <c r="O27" s="33"/>
      <c r="P27" s="33"/>
      <c r="Q27" s="33"/>
      <c r="R27" s="33"/>
      <c r="S27" s="33"/>
      <c r="T27" s="33"/>
      <c r="U27" s="33"/>
      <c r="V27" s="34"/>
    </row>
    <row r="28" spans="1:22" ht="18.75" customHeight="1" x14ac:dyDescent="0.4">
      <c r="A28" s="17"/>
      <c r="B28" s="31"/>
      <c r="C28" s="38" t="s">
        <v>22</v>
      </c>
      <c r="D28" s="33" t="s">
        <v>24</v>
      </c>
      <c r="E28" s="33"/>
      <c r="F28" s="33"/>
      <c r="G28" s="33"/>
      <c r="H28" s="33"/>
      <c r="I28" s="44"/>
      <c r="J28" s="45" t="str">
        <f>IF(結果算定!$C$9=1,"はい","いいえ")</f>
        <v>いいえ</v>
      </c>
      <c r="K28" s="34"/>
      <c r="L28" s="33"/>
      <c r="M28" s="31"/>
      <c r="N28" s="38" t="s">
        <v>22</v>
      </c>
      <c r="O28" s="33" t="s">
        <v>16</v>
      </c>
      <c r="P28" s="33"/>
      <c r="Q28" s="33"/>
      <c r="R28" s="33"/>
      <c r="S28" s="33"/>
      <c r="T28" s="33"/>
      <c r="U28" s="45" t="str">
        <f>IF(結果算定!$F$10=1,"はい","いいえ")</f>
        <v>はい</v>
      </c>
      <c r="V28" s="34"/>
    </row>
    <row r="29" spans="1:22" ht="7.5" customHeight="1" x14ac:dyDescent="0.4">
      <c r="A29" s="17"/>
      <c r="B29" s="31"/>
      <c r="C29" s="38"/>
      <c r="D29" s="33"/>
      <c r="E29" s="33"/>
      <c r="F29" s="33"/>
      <c r="G29" s="33"/>
      <c r="H29" s="33"/>
      <c r="I29" s="33"/>
      <c r="J29" s="47"/>
      <c r="K29" s="34"/>
      <c r="L29" s="33"/>
      <c r="M29" s="31"/>
      <c r="N29" s="38"/>
      <c r="O29" s="33"/>
      <c r="P29" s="33"/>
      <c r="Q29" s="33"/>
      <c r="R29" s="33"/>
      <c r="S29" s="33"/>
      <c r="T29" s="33"/>
      <c r="U29" s="33"/>
      <c r="V29" s="34"/>
    </row>
    <row r="30" spans="1:22" ht="18.75" customHeight="1" x14ac:dyDescent="0.4">
      <c r="A30" s="17"/>
      <c r="B30" s="31"/>
      <c r="C30" s="38" t="s">
        <v>23</v>
      </c>
      <c r="D30" s="33" t="s">
        <v>16</v>
      </c>
      <c r="E30" s="33"/>
      <c r="F30" s="33"/>
      <c r="G30" s="33"/>
      <c r="H30" s="33"/>
      <c r="I30" s="44"/>
      <c r="J30" s="45" t="str">
        <f>IF(結果算定!$C$10=1,"はい","いいえ")</f>
        <v>はい</v>
      </c>
      <c r="K30" s="34"/>
      <c r="L30" s="33"/>
      <c r="M30" s="31"/>
      <c r="N30" s="38"/>
      <c r="O30" s="33"/>
      <c r="P30" s="33"/>
      <c r="Q30" s="33"/>
      <c r="R30" s="33"/>
      <c r="S30" s="33"/>
      <c r="T30" s="33"/>
      <c r="U30" s="33"/>
      <c r="V30" s="34"/>
    </row>
    <row r="31" spans="1:22" ht="6.75" customHeight="1" x14ac:dyDescent="0.4">
      <c r="A31" s="17"/>
      <c r="B31" s="31"/>
      <c r="C31" s="33"/>
      <c r="D31" s="33"/>
      <c r="E31" s="33"/>
      <c r="F31" s="33"/>
      <c r="G31" s="33"/>
      <c r="H31" s="33"/>
      <c r="I31" s="33"/>
      <c r="J31" s="33"/>
      <c r="K31" s="34"/>
      <c r="L31" s="31"/>
      <c r="M31" s="31"/>
      <c r="N31" s="17"/>
      <c r="O31" s="33"/>
      <c r="P31" s="33"/>
      <c r="Q31" s="33"/>
      <c r="R31" s="33"/>
      <c r="S31" s="33"/>
      <c r="T31" s="33"/>
      <c r="U31" s="33"/>
      <c r="V31" s="34"/>
    </row>
    <row r="32" spans="1:22" ht="18.75" customHeight="1" x14ac:dyDescent="0.4">
      <c r="A32" s="17"/>
      <c r="B32" s="31"/>
      <c r="C32" s="48" t="s">
        <v>25</v>
      </c>
      <c r="D32" s="17"/>
      <c r="E32" s="33"/>
      <c r="F32" s="33"/>
      <c r="G32" s="33"/>
      <c r="H32" s="33"/>
      <c r="I32" s="33"/>
      <c r="J32" s="33"/>
      <c r="K32" s="34"/>
      <c r="L32" s="31"/>
      <c r="M32" s="31"/>
      <c r="N32" s="48" t="s">
        <v>25</v>
      </c>
      <c r="O32" s="33"/>
      <c r="P32" s="33"/>
      <c r="Q32" s="33"/>
      <c r="R32" s="33"/>
      <c r="S32" s="33"/>
      <c r="T32" s="33"/>
      <c r="U32" s="33"/>
      <c r="V32" s="34"/>
    </row>
    <row r="33" spans="1:22" ht="13.5" customHeight="1" thickBot="1" x14ac:dyDescent="0.45">
      <c r="A33" s="17"/>
      <c r="B33" s="31"/>
      <c r="C33" s="48"/>
      <c r="D33" s="17"/>
      <c r="E33" s="33"/>
      <c r="F33" s="33"/>
      <c r="G33" s="33"/>
      <c r="H33" s="33"/>
      <c r="I33" s="33"/>
      <c r="J33" s="33"/>
      <c r="K33" s="34"/>
      <c r="L33" s="31"/>
      <c r="M33" s="31"/>
      <c r="N33" s="33"/>
      <c r="O33" s="33"/>
      <c r="P33" s="33"/>
      <c r="Q33" s="33"/>
      <c r="R33" s="33"/>
      <c r="S33" s="33"/>
      <c r="T33" s="33"/>
      <c r="U33" s="33"/>
      <c r="V33" s="34"/>
    </row>
    <row r="34" spans="1:22" ht="24.75" customHeight="1" thickTop="1" thickBot="1" x14ac:dyDescent="0.45">
      <c r="A34" s="17"/>
      <c r="B34" s="31"/>
      <c r="C34" s="33"/>
      <c r="D34" s="33"/>
      <c r="E34" s="33"/>
      <c r="F34" s="33"/>
      <c r="G34" s="49" t="s">
        <v>8</v>
      </c>
      <c r="H34" s="50" t="str">
        <f>結果算定!$C$12</f>
        <v>適用不可</v>
      </c>
      <c r="I34" s="51"/>
      <c r="J34" s="51"/>
      <c r="K34" s="34"/>
      <c r="L34" s="31"/>
      <c r="M34" s="31"/>
      <c r="N34" s="33"/>
      <c r="O34" s="33"/>
      <c r="P34" s="33"/>
      <c r="Q34" s="17"/>
      <c r="R34" s="49" t="s">
        <v>8</v>
      </c>
      <c r="S34" s="50" t="str">
        <f>結果算定!$F$12</f>
        <v>適用不可</v>
      </c>
      <c r="T34" s="33"/>
      <c r="U34" s="33"/>
      <c r="V34" s="34"/>
    </row>
    <row r="35" spans="1:22" ht="18.75" customHeight="1" thickTop="1" thickBot="1" x14ac:dyDescent="0.45">
      <c r="A35" s="17"/>
      <c r="B35" s="52"/>
      <c r="C35" s="53"/>
      <c r="D35" s="53"/>
      <c r="E35" s="53"/>
      <c r="F35" s="53"/>
      <c r="G35" s="53"/>
      <c r="H35" s="53"/>
      <c r="I35" s="53"/>
      <c r="J35" s="53"/>
      <c r="K35" s="54"/>
      <c r="L35" s="31"/>
      <c r="M35" s="52"/>
      <c r="N35" s="53"/>
      <c r="O35" s="53"/>
      <c r="P35" s="53"/>
      <c r="Q35" s="53"/>
      <c r="R35" s="53"/>
      <c r="S35" s="53"/>
      <c r="T35" s="53"/>
      <c r="U35" s="53"/>
      <c r="V35" s="54"/>
    </row>
    <row r="36" spans="1:22" ht="18.75" customHeight="1" x14ac:dyDescent="0.4">
      <c r="K36" s="2"/>
      <c r="L36" s="3"/>
      <c r="M36" s="2"/>
      <c r="N36" s="2"/>
      <c r="O36" s="2"/>
      <c r="P36" s="2"/>
    </row>
    <row r="37" spans="1:22" ht="18.75" customHeight="1" x14ac:dyDescent="0.4">
      <c r="K37" s="3"/>
      <c r="L37" s="3"/>
      <c r="M37" s="3"/>
      <c r="N37" s="3"/>
      <c r="O37" s="3"/>
      <c r="P37" s="3"/>
    </row>
    <row r="38" spans="1:22" ht="18.75" customHeight="1" x14ac:dyDescent="0.4">
      <c r="D38" s="3"/>
      <c r="N38" s="3"/>
    </row>
  </sheetData>
  <sheetProtection password="EB77" sheet="1" objects="1" scenarios="1"/>
  <mergeCells count="2">
    <mergeCell ref="C9:F9"/>
    <mergeCell ref="N9:Q9"/>
  </mergeCells>
  <phoneticPr fontId="1"/>
  <dataValidations count="1">
    <dataValidation imeMode="off" allowBlank="1" showInputMessage="1" showErrorMessage="1" sqref="P18 S18 S12 S15 Q15 Q17 H12:I12 J14:J17 H15:I15 H17:I18"/>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結果算定!$I$2:$I$3</xm:f>
          </x14:formula1>
          <xm:sqref>S20 H20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4"/>
  <sheetViews>
    <sheetView showGridLines="0" workbookViewId="0">
      <selection activeCell="E36" sqref="E36"/>
    </sheetView>
  </sheetViews>
  <sheetFormatPr defaultRowHeight="13.5" x14ac:dyDescent="0.4"/>
  <cols>
    <col min="1" max="1" width="9" style="1"/>
    <col min="2" max="2" width="33" style="1" bestFit="1" customWidth="1"/>
    <col min="3" max="3" width="12.5" style="1" customWidth="1"/>
    <col min="4" max="4" width="9" style="1"/>
    <col min="5" max="5" width="33.875" style="1" bestFit="1" customWidth="1"/>
    <col min="6" max="6" width="12.5" style="1" customWidth="1"/>
    <col min="7" max="16384" width="9" style="1"/>
  </cols>
  <sheetData>
    <row r="1" spans="2:10" x14ac:dyDescent="0.4">
      <c r="I1" s="1" t="s">
        <v>9</v>
      </c>
    </row>
    <row r="2" spans="2:10" x14ac:dyDescent="0.4">
      <c r="B2" s="4" t="s">
        <v>6</v>
      </c>
      <c r="E2" s="4" t="s">
        <v>7</v>
      </c>
      <c r="I2" s="5">
        <v>130</v>
      </c>
    </row>
    <row r="3" spans="2:10" x14ac:dyDescent="0.4">
      <c r="B3" s="6"/>
      <c r="I3" s="5">
        <v>180</v>
      </c>
    </row>
    <row r="4" spans="2:10" x14ac:dyDescent="0.4">
      <c r="B4" s="7" t="s">
        <v>4</v>
      </c>
      <c r="C4" s="8">
        <f>試算シート!$H$12-試算シート!$H$15</f>
        <v>0</v>
      </c>
      <c r="D4" s="1" t="s">
        <v>2</v>
      </c>
      <c r="E4" s="7" t="s">
        <v>4</v>
      </c>
      <c r="F4" s="9">
        <f>試算シート!$S$12-試算シート!$S$15</f>
        <v>0</v>
      </c>
      <c r="G4" s="10" t="s">
        <v>2</v>
      </c>
    </row>
    <row r="5" spans="2:10" x14ac:dyDescent="0.4">
      <c r="B5" s="11" t="s">
        <v>3</v>
      </c>
      <c r="C5" s="8">
        <f>ROUNDDOWN(試算シート!$H$18/2,0)</f>
        <v>0</v>
      </c>
      <c r="D5" s="1" t="s">
        <v>2</v>
      </c>
      <c r="F5" s="14"/>
      <c r="G5" s="10"/>
    </row>
    <row r="6" spans="2:10" x14ac:dyDescent="0.4">
      <c r="B6" s="7" t="s">
        <v>0</v>
      </c>
      <c r="C6" s="8">
        <f>IF(試算シート!$H$20=130,1300000,1800000)</f>
        <v>1800000</v>
      </c>
      <c r="D6" s="1" t="s">
        <v>2</v>
      </c>
      <c r="E6" s="7" t="s">
        <v>0</v>
      </c>
      <c r="F6" s="9">
        <f>IF(試算シート!$S$20=130,1300000,1800000)</f>
        <v>1800000</v>
      </c>
      <c r="G6" s="10" t="s">
        <v>2</v>
      </c>
    </row>
    <row r="8" spans="2:10" x14ac:dyDescent="0.4">
      <c r="B8" s="7" t="s">
        <v>32</v>
      </c>
      <c r="C8" s="9">
        <f>IF(試算シート!$H$12&lt;=試算シート!$H$18,1,0)</f>
        <v>1</v>
      </c>
      <c r="E8" s="7" t="s">
        <v>38</v>
      </c>
      <c r="F8" s="9">
        <f>IF(試算シート!$S$12&lt;試算シート!$S$18,1,0)</f>
        <v>0</v>
      </c>
    </row>
    <row r="9" spans="2:10" x14ac:dyDescent="0.4">
      <c r="B9" s="7" t="s">
        <v>33</v>
      </c>
      <c r="C9" s="15">
        <f>IF($C$4&lt;$C$5,1,0)</f>
        <v>0</v>
      </c>
      <c r="E9" s="7"/>
      <c r="F9" s="14"/>
    </row>
    <row r="10" spans="2:10" x14ac:dyDescent="0.4">
      <c r="B10" s="12" t="s">
        <v>34</v>
      </c>
      <c r="C10" s="9">
        <f>IF($C$4&lt;$C$6,1,0)</f>
        <v>1</v>
      </c>
      <c r="E10" s="12" t="s">
        <v>34</v>
      </c>
      <c r="F10" s="9">
        <f>IF($F$4&lt;$F$6,1,0)</f>
        <v>1</v>
      </c>
    </row>
    <row r="12" spans="2:10" x14ac:dyDescent="0.4">
      <c r="B12" s="12" t="s">
        <v>5</v>
      </c>
      <c r="C12" s="13" t="str">
        <f>IF($C$8+$C$9+$C$10=3,"適用可","適用不可")</f>
        <v>適用不可</v>
      </c>
      <c r="E12" s="12" t="s">
        <v>5</v>
      </c>
      <c r="F12" s="13" t="str">
        <f>IF($F$8+$F$10=2,"適用可","適用不可")</f>
        <v>適用不可</v>
      </c>
    </row>
    <row r="14" spans="2:10" x14ac:dyDescent="0.4">
      <c r="J14" s="1" t="s">
        <v>10</v>
      </c>
    </row>
  </sheetData>
  <sheetProtection password="EB77" sheet="1" objects="1" scenarios="1"/>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試算シート</vt:lpstr>
      <vt:lpstr>結果算定</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中山　薫</cp:lastModifiedBy>
  <cp:lastPrinted>2023-02-13T05:30:09Z</cp:lastPrinted>
  <dcterms:created xsi:type="dcterms:W3CDTF">2023-02-11T09:24:13Z</dcterms:created>
  <dcterms:modified xsi:type="dcterms:W3CDTF">2023-12-20T06:51:19Z</dcterms:modified>
</cp:coreProperties>
</file>